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Документы\ДОКУМЕНТАЦИЯ ШКОЛА С 01.08.17\ПРИКАЗЫ\2023\"/>
    </mc:Choice>
  </mc:AlternateContent>
  <bookViews>
    <workbookView xWindow="0" yWindow="300" windowWidth="19200" windowHeight="1119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F14" i="3"/>
  <c r="G14" i="3"/>
  <c r="H14" i="3"/>
  <c r="I14" i="3"/>
  <c r="J14" i="3"/>
  <c r="K14" i="3"/>
  <c r="L14" i="3"/>
  <c r="M14" i="3"/>
  <c r="N14" i="3"/>
  <c r="O14" i="3"/>
  <c r="D14" i="3"/>
  <c r="O29" i="10" l="1"/>
  <c r="N29" i="10"/>
  <c r="M29" i="10"/>
  <c r="L29" i="10"/>
  <c r="J29" i="10"/>
  <c r="K29" i="10"/>
  <c r="I29" i="10"/>
  <c r="H29" i="10"/>
  <c r="G29" i="10"/>
  <c r="F29" i="10"/>
  <c r="E29" i="10"/>
  <c r="D29" i="10"/>
  <c r="F30" i="5" l="1"/>
  <c r="G30" i="5"/>
  <c r="H30" i="5"/>
  <c r="I30" i="5"/>
  <c r="J30" i="5"/>
  <c r="K30" i="5"/>
  <c r="L30" i="5"/>
  <c r="M30" i="5"/>
  <c r="N30" i="5"/>
  <c r="O30" i="5"/>
  <c r="E30" i="5"/>
  <c r="F15" i="5"/>
  <c r="G15" i="5"/>
  <c r="H15" i="5"/>
  <c r="I15" i="5"/>
  <c r="J15" i="5"/>
  <c r="K15" i="5"/>
  <c r="L15" i="5"/>
  <c r="M15" i="5"/>
  <c r="N15" i="5"/>
  <c r="O15" i="5"/>
  <c r="E15" i="5"/>
  <c r="D15" i="5"/>
  <c r="O30" i="12" l="1"/>
  <c r="N30" i="12"/>
  <c r="M30" i="12"/>
  <c r="L30" i="12"/>
  <c r="K30" i="12"/>
  <c r="J30" i="12"/>
  <c r="I30" i="12"/>
  <c r="H30" i="12"/>
  <c r="G30" i="12"/>
  <c r="F30" i="12"/>
  <c r="E30" i="12"/>
  <c r="D30" i="12"/>
  <c r="O28" i="11"/>
  <c r="N28" i="11"/>
  <c r="M28" i="11"/>
  <c r="L28" i="11"/>
  <c r="K28" i="11"/>
  <c r="J28" i="11"/>
  <c r="I28" i="11"/>
  <c r="H28" i="11"/>
  <c r="G28" i="11"/>
  <c r="F28" i="11"/>
  <c r="E28" i="11"/>
  <c r="D28" i="11"/>
  <c r="O28" i="9"/>
  <c r="N28" i="9"/>
  <c r="M28" i="9"/>
  <c r="L28" i="9"/>
  <c r="K28" i="9"/>
  <c r="J28" i="9"/>
  <c r="I28" i="9"/>
  <c r="H28" i="9"/>
  <c r="G28" i="9"/>
  <c r="F28" i="9"/>
  <c r="E28" i="9"/>
  <c r="D28" i="9"/>
  <c r="O29" i="7"/>
  <c r="N29" i="7"/>
  <c r="M29" i="7"/>
  <c r="L29" i="7"/>
  <c r="K29" i="7"/>
  <c r="J29" i="7"/>
  <c r="I29" i="7"/>
  <c r="H29" i="7"/>
  <c r="G29" i="7"/>
  <c r="F29" i="7"/>
  <c r="E29" i="7"/>
  <c r="D29" i="7"/>
  <c r="O30" i="6"/>
  <c r="N30" i="6"/>
  <c r="M30" i="6"/>
  <c r="L30" i="6"/>
  <c r="K30" i="6"/>
  <c r="J30" i="6"/>
  <c r="I30" i="6"/>
  <c r="H30" i="6"/>
  <c r="G30" i="6"/>
  <c r="F30" i="6"/>
  <c r="E30" i="6"/>
  <c r="D30" i="6"/>
  <c r="O31" i="4"/>
  <c r="N31" i="4"/>
  <c r="M31" i="4"/>
  <c r="L31" i="4"/>
  <c r="K31" i="4"/>
  <c r="J31" i="4"/>
  <c r="I31" i="4"/>
  <c r="H31" i="4"/>
  <c r="G31" i="4"/>
  <c r="F31" i="4"/>
  <c r="E31" i="4"/>
  <c r="D31" i="4"/>
  <c r="J27" i="3"/>
  <c r="K27" i="2"/>
  <c r="O27" i="1"/>
  <c r="N27" i="1"/>
  <c r="M27" i="1"/>
  <c r="L27" i="1"/>
  <c r="K27" i="1"/>
  <c r="J27" i="1"/>
  <c r="I27" i="1"/>
  <c r="H27" i="1"/>
  <c r="G27" i="1"/>
  <c r="F27" i="1"/>
  <c r="E27" i="1"/>
  <c r="D27" i="1"/>
  <c r="E24" i="11" l="1"/>
  <c r="F24" i="11"/>
  <c r="G24" i="11"/>
  <c r="H24" i="11"/>
  <c r="I24" i="11"/>
  <c r="J24" i="11"/>
  <c r="K24" i="11"/>
  <c r="L24" i="11"/>
  <c r="M24" i="11"/>
  <c r="N24" i="11"/>
  <c r="O24" i="11"/>
  <c r="D24" i="11"/>
  <c r="E24" i="10"/>
  <c r="F24" i="10"/>
  <c r="G24" i="10"/>
  <c r="H24" i="10"/>
  <c r="I24" i="10"/>
  <c r="J24" i="10"/>
  <c r="K24" i="10"/>
  <c r="L24" i="10"/>
  <c r="M24" i="10"/>
  <c r="N24" i="10"/>
  <c r="O24" i="10"/>
  <c r="D24" i="10"/>
  <c r="E24" i="8" l="1"/>
  <c r="F24" i="8"/>
  <c r="G24" i="8"/>
  <c r="H24" i="8"/>
  <c r="I24" i="8"/>
  <c r="J24" i="8"/>
  <c r="K24" i="8"/>
  <c r="L24" i="8"/>
  <c r="M24" i="8"/>
  <c r="N24" i="8"/>
  <c r="O24" i="8"/>
  <c r="D24" i="8"/>
  <c r="E25" i="7" l="1"/>
  <c r="F25" i="7"/>
  <c r="G25" i="7"/>
  <c r="H25" i="7"/>
  <c r="I25" i="7"/>
  <c r="J25" i="7"/>
  <c r="K25" i="7"/>
  <c r="L25" i="7"/>
  <c r="M25" i="7"/>
  <c r="N25" i="7"/>
  <c r="O25" i="7"/>
  <c r="D25" i="7"/>
  <c r="E16" i="7"/>
  <c r="E30" i="7" s="1"/>
  <c r="F16" i="7"/>
  <c r="F30" i="7" s="1"/>
  <c r="G16" i="7"/>
  <c r="G30" i="7" s="1"/>
  <c r="H16" i="7"/>
  <c r="H30" i="7" s="1"/>
  <c r="I16" i="7"/>
  <c r="I30" i="7" s="1"/>
  <c r="J16" i="7"/>
  <c r="J30" i="7" s="1"/>
  <c r="K16" i="7"/>
  <c r="K30" i="7" s="1"/>
  <c r="L16" i="7"/>
  <c r="L30" i="7" s="1"/>
  <c r="M16" i="7"/>
  <c r="M30" i="7" s="1"/>
  <c r="N16" i="7"/>
  <c r="N30" i="7" s="1"/>
  <c r="O16" i="7"/>
  <c r="O30" i="7" s="1"/>
  <c r="D16" i="7"/>
  <c r="D30" i="7" s="1"/>
  <c r="E15" i="6" l="1"/>
  <c r="F15" i="6"/>
  <c r="G15" i="6"/>
  <c r="H15" i="6"/>
  <c r="I15" i="6"/>
  <c r="J15" i="6"/>
  <c r="K15" i="6"/>
  <c r="L15" i="6"/>
  <c r="M15" i="6"/>
  <c r="N15" i="6"/>
  <c r="O15" i="6"/>
  <c r="D15" i="6"/>
  <c r="E14" i="2"/>
  <c r="F14" i="2"/>
  <c r="G14" i="2"/>
  <c r="H14" i="2"/>
  <c r="I14" i="2"/>
  <c r="J14" i="2"/>
  <c r="K14" i="2"/>
  <c r="L14" i="2"/>
  <c r="M14" i="2"/>
  <c r="M28" i="2" s="1"/>
  <c r="N14" i="2"/>
  <c r="O14" i="2"/>
  <c r="D14" i="2"/>
  <c r="E27" i="4" l="1"/>
  <c r="F27" i="4"/>
  <c r="G27" i="4"/>
  <c r="H27" i="4"/>
  <c r="I27" i="4"/>
  <c r="J27" i="4"/>
  <c r="K27" i="4"/>
  <c r="L27" i="4"/>
  <c r="M27" i="4"/>
  <c r="N27" i="4"/>
  <c r="O27" i="4"/>
  <c r="D27" i="4"/>
  <c r="M28" i="3" l="1"/>
  <c r="E24" i="12"/>
  <c r="F24" i="12"/>
  <c r="G24" i="12"/>
  <c r="H24" i="12"/>
  <c r="I24" i="12"/>
  <c r="J24" i="12"/>
  <c r="K24" i="12"/>
  <c r="L24" i="12"/>
  <c r="M24" i="12"/>
  <c r="N24" i="12"/>
  <c r="O24" i="12"/>
  <c r="D24" i="12"/>
  <c r="E16" i="12"/>
  <c r="F16" i="12"/>
  <c r="F31" i="12" s="1"/>
  <c r="G16" i="12"/>
  <c r="H16" i="12"/>
  <c r="H31" i="12" s="1"/>
  <c r="I16" i="12"/>
  <c r="I31" i="12" s="1"/>
  <c r="J16" i="12"/>
  <c r="J31" i="12" s="1"/>
  <c r="K16" i="12"/>
  <c r="K31" i="12" s="1"/>
  <c r="L16" i="12"/>
  <c r="M16" i="12"/>
  <c r="M31" i="12" s="1"/>
  <c r="N16" i="12"/>
  <c r="N31" i="12" s="1"/>
  <c r="O16" i="12"/>
  <c r="O31" i="12" s="1"/>
  <c r="D16" i="12"/>
  <c r="D31" i="12" s="1"/>
  <c r="E14" i="11"/>
  <c r="E29" i="11" s="1"/>
  <c r="F14" i="11"/>
  <c r="F29" i="11" s="1"/>
  <c r="G14" i="11"/>
  <c r="G29" i="11" s="1"/>
  <c r="H14" i="11"/>
  <c r="H29" i="11" s="1"/>
  <c r="I14" i="11"/>
  <c r="I29" i="11" s="1"/>
  <c r="J14" i="11"/>
  <c r="J29" i="11" s="1"/>
  <c r="K14" i="11"/>
  <c r="K29" i="11" s="1"/>
  <c r="L14" i="11"/>
  <c r="L29" i="11" s="1"/>
  <c r="M14" i="11"/>
  <c r="M29" i="11" s="1"/>
  <c r="N14" i="11"/>
  <c r="N29" i="11" s="1"/>
  <c r="O14" i="11"/>
  <c r="O29" i="11" s="1"/>
  <c r="D14" i="11"/>
  <c r="D29" i="11" s="1"/>
  <c r="E13" i="10"/>
  <c r="F13" i="10"/>
  <c r="G13" i="10"/>
  <c r="H13" i="10"/>
  <c r="I13" i="10"/>
  <c r="J13" i="10"/>
  <c r="K13" i="10"/>
  <c r="L13" i="10"/>
  <c r="M13" i="10"/>
  <c r="N13" i="10"/>
  <c r="O13" i="10"/>
  <c r="D13" i="10"/>
  <c r="D24" i="9"/>
  <c r="E15" i="9"/>
  <c r="E29" i="9" s="1"/>
  <c r="F15" i="9"/>
  <c r="F29" i="9" s="1"/>
  <c r="G15" i="9"/>
  <c r="G29" i="9" s="1"/>
  <c r="H15" i="9"/>
  <c r="H29" i="9" s="1"/>
  <c r="I15" i="9"/>
  <c r="I29" i="9" s="1"/>
  <c r="J15" i="9"/>
  <c r="J29" i="9" s="1"/>
  <c r="K15" i="9"/>
  <c r="K29" i="9" s="1"/>
  <c r="L15" i="9"/>
  <c r="L29" i="9" s="1"/>
  <c r="M15" i="9"/>
  <c r="M29" i="9" s="1"/>
  <c r="N15" i="9"/>
  <c r="N29" i="9" s="1"/>
  <c r="O15" i="9"/>
  <c r="O29" i="9" s="1"/>
  <c r="D15" i="9"/>
  <c r="E15" i="8"/>
  <c r="F15" i="8"/>
  <c r="G15" i="8"/>
  <c r="H15" i="8"/>
  <c r="I15" i="8"/>
  <c r="J15" i="8"/>
  <c r="J29" i="8" s="1"/>
  <c r="K15" i="8"/>
  <c r="L15" i="8"/>
  <c r="M15" i="8"/>
  <c r="N15" i="8"/>
  <c r="O15" i="8"/>
  <c r="D15" i="8"/>
  <c r="E24" i="6"/>
  <c r="E31" i="6" s="1"/>
  <c r="F24" i="6"/>
  <c r="F31" i="6" s="1"/>
  <c r="G24" i="6"/>
  <c r="G31" i="6" s="1"/>
  <c r="H24" i="6"/>
  <c r="H31" i="6" s="1"/>
  <c r="I24" i="6"/>
  <c r="I31" i="6" s="1"/>
  <c r="J24" i="6"/>
  <c r="J31" i="6" s="1"/>
  <c r="K24" i="6"/>
  <c r="K31" i="6" s="1"/>
  <c r="L24" i="6"/>
  <c r="L31" i="6" s="1"/>
  <c r="M24" i="6"/>
  <c r="M31" i="6" s="1"/>
  <c r="N24" i="6"/>
  <c r="N31" i="6" s="1"/>
  <c r="O24" i="6"/>
  <c r="O31" i="6" s="1"/>
  <c r="D24" i="6"/>
  <c r="D31" i="6" s="1"/>
  <c r="E24" i="5"/>
  <c r="F24" i="5"/>
  <c r="G24" i="5"/>
  <c r="H24" i="5"/>
  <c r="I24" i="5"/>
  <c r="J24" i="5"/>
  <c r="K24" i="5"/>
  <c r="L24" i="5"/>
  <c r="M24" i="5"/>
  <c r="N24" i="5"/>
  <c r="O24" i="5"/>
  <c r="D24" i="5"/>
  <c r="J14" i="5"/>
  <c r="E17" i="4"/>
  <c r="E32" i="4" s="1"/>
  <c r="F17" i="4"/>
  <c r="F32" i="4" s="1"/>
  <c r="G17" i="4"/>
  <c r="G32" i="4" s="1"/>
  <c r="H17" i="4"/>
  <c r="H32" i="4" s="1"/>
  <c r="I17" i="4"/>
  <c r="I32" i="4" s="1"/>
  <c r="J17" i="4"/>
  <c r="J32" i="4" s="1"/>
  <c r="K17" i="4"/>
  <c r="K32" i="4" s="1"/>
  <c r="L17" i="4"/>
  <c r="L32" i="4" s="1"/>
  <c r="M17" i="4"/>
  <c r="M32" i="4" s="1"/>
  <c r="N17" i="4"/>
  <c r="N32" i="4" s="1"/>
  <c r="O17" i="4"/>
  <c r="O32" i="4" s="1"/>
  <c r="D17" i="4"/>
  <c r="D32" i="4" s="1"/>
  <c r="E23" i="3"/>
  <c r="E28" i="3" s="1"/>
  <c r="F23" i="3"/>
  <c r="F28" i="3" s="1"/>
  <c r="G23" i="3"/>
  <c r="G28" i="3" s="1"/>
  <c r="H23" i="3"/>
  <c r="H28" i="3" s="1"/>
  <c r="I23" i="3"/>
  <c r="I28" i="3" s="1"/>
  <c r="J23" i="3"/>
  <c r="J28" i="3" s="1"/>
  <c r="K23" i="3"/>
  <c r="K28" i="3" s="1"/>
  <c r="L23" i="3"/>
  <c r="L28" i="3" s="1"/>
  <c r="M23" i="3"/>
  <c r="N23" i="3"/>
  <c r="N28" i="3" s="1"/>
  <c r="O23" i="3"/>
  <c r="O28" i="3" s="1"/>
  <c r="D23" i="3"/>
  <c r="E23" i="2"/>
  <c r="E28" i="2" s="1"/>
  <c r="F23" i="2"/>
  <c r="F28" i="2" s="1"/>
  <c r="G23" i="2"/>
  <c r="G28" i="2" s="1"/>
  <c r="H23" i="2"/>
  <c r="H28" i="2" s="1"/>
  <c r="I23" i="2"/>
  <c r="I28" i="2" s="1"/>
  <c r="J23" i="2"/>
  <c r="J28" i="2" s="1"/>
  <c r="K23" i="2"/>
  <c r="K28" i="2" s="1"/>
  <c r="L23" i="2"/>
  <c r="L28" i="2" s="1"/>
  <c r="N23" i="2"/>
  <c r="N28" i="2" s="1"/>
  <c r="O23" i="2"/>
  <c r="O28" i="2" s="1"/>
  <c r="D23" i="2"/>
  <c r="D28" i="2" s="1"/>
  <c r="E23" i="1"/>
  <c r="F23" i="1"/>
  <c r="G23" i="1"/>
  <c r="H23" i="1"/>
  <c r="I23" i="1"/>
  <c r="J23" i="1"/>
  <c r="K23" i="1"/>
  <c r="L23" i="1"/>
  <c r="M23" i="1"/>
  <c r="N23" i="1"/>
  <c r="O23" i="1"/>
  <c r="D23" i="1"/>
  <c r="E14" i="1"/>
  <c r="E28" i="1" s="1"/>
  <c r="F14" i="1"/>
  <c r="F28" i="1" s="1"/>
  <c r="G14" i="1"/>
  <c r="G28" i="1" s="1"/>
  <c r="H14" i="1"/>
  <c r="H28" i="1" s="1"/>
  <c r="I14" i="1"/>
  <c r="I28" i="1" s="1"/>
  <c r="J14" i="1"/>
  <c r="J28" i="1" s="1"/>
  <c r="K14" i="1"/>
  <c r="K28" i="1" s="1"/>
  <c r="L14" i="1"/>
  <c r="L28" i="1" s="1"/>
  <c r="M14" i="1"/>
  <c r="M28" i="1" s="1"/>
  <c r="N14" i="1"/>
  <c r="N28" i="1" s="1"/>
  <c r="O14" i="1"/>
  <c r="O28" i="1" s="1"/>
  <c r="D14" i="1"/>
  <c r="D28" i="1" s="1"/>
  <c r="L31" i="12" l="1"/>
  <c r="G31" i="12"/>
  <c r="D29" i="9"/>
  <c r="E31" i="12"/>
  <c r="D28" i="3"/>
</calcChain>
</file>

<file path=xl/sharedStrings.xml><?xml version="1.0" encoding="utf-8"?>
<sst xmlns="http://schemas.openxmlformats.org/spreadsheetml/2006/main" count="608" uniqueCount="202">
  <si>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</si>
  <si>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</si>
  <si>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</si>
  <si>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</si>
  <si>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</si>
  <si>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</si>
  <si>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</si>
  <si>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</si>
  <si>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С</t>
  </si>
  <si>
    <t>А</t>
  </si>
  <si>
    <t>Е</t>
  </si>
  <si>
    <t>Минеральные вещества</t>
  </si>
  <si>
    <t>Ca</t>
  </si>
  <si>
    <t>P</t>
  </si>
  <si>
    <t>Mg</t>
  </si>
  <si>
    <t>Fe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</si>
  <si>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</si>
  <si>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 xml:space="preserve">Капуста тушеная </t>
  </si>
  <si>
    <t xml:space="preserve">Хлеб ржано-пшеничный </t>
  </si>
  <si>
    <t>Итого:</t>
  </si>
  <si>
    <t>ОБЕД</t>
  </si>
  <si>
    <t>Суп на куринном бульоне с вермишелью</t>
  </si>
  <si>
    <t xml:space="preserve">Рыбные биточки </t>
  </si>
  <si>
    <t xml:space="preserve">Рис отварной </t>
  </si>
  <si>
    <t xml:space="preserve">Итого: </t>
  </si>
  <si>
    <t>ЗАВТРАК</t>
  </si>
  <si>
    <t>Булочка</t>
  </si>
  <si>
    <t>Азу</t>
  </si>
  <si>
    <t xml:space="preserve">Компот из сухофруктов + витамин С </t>
  </si>
  <si>
    <t>Всего:</t>
  </si>
  <si>
    <t>Банан</t>
  </si>
  <si>
    <t xml:space="preserve">Хлеб пшеничный </t>
  </si>
  <si>
    <t>Хлеб пшеничный</t>
  </si>
  <si>
    <t>Суп с рыбными консервами</t>
  </si>
  <si>
    <t>Икра кабачковая</t>
  </si>
  <si>
    <t>Огурцы свежие</t>
  </si>
  <si>
    <t>Щи из капусты</t>
  </si>
  <si>
    <t>Хлеб ржано-пшеничный</t>
  </si>
  <si>
    <t>Салат из свеклы отварной</t>
  </si>
  <si>
    <t>Яблоки</t>
  </si>
  <si>
    <t>Салат из моркови</t>
  </si>
  <si>
    <t xml:space="preserve">Помидоры свежие </t>
  </si>
  <si>
    <t xml:space="preserve">Сок абрикосовый </t>
  </si>
  <si>
    <t>Свекольник</t>
  </si>
  <si>
    <t>Макаронные изделия отварные</t>
  </si>
  <si>
    <t>Салат из белокачанной капусты с морковью</t>
  </si>
  <si>
    <t xml:space="preserve">Какао с молоком сгущённым </t>
  </si>
  <si>
    <t>Компот из плодов свежих витамин.(Яблоки)</t>
  </si>
  <si>
    <t>Суп картофельный с бабовыми</t>
  </si>
  <si>
    <t xml:space="preserve">Капуста тушёная </t>
  </si>
  <si>
    <t>Компот из смеси с/ф витаминиз.</t>
  </si>
  <si>
    <t xml:space="preserve">Птица отварная </t>
  </si>
  <si>
    <t>Хлеб ржано пшеничный</t>
  </si>
  <si>
    <t>Суп картофельный с клёцками</t>
  </si>
  <si>
    <t>Рассольник ленинградский</t>
  </si>
  <si>
    <t>Компот из свежих плодов витамин.(апельсин)</t>
  </si>
  <si>
    <t>Суп молочный с макаронами</t>
  </si>
  <si>
    <t>Сок яблочный</t>
  </si>
  <si>
    <t>День 1-й</t>
  </si>
  <si>
    <t>День 2-й</t>
  </si>
  <si>
    <t>День 3-й</t>
  </si>
  <si>
    <t xml:space="preserve">День 4-й </t>
  </si>
  <si>
    <t>День 6-й</t>
  </si>
  <si>
    <t>день 7-й</t>
  </si>
  <si>
    <t xml:space="preserve">День 8-й </t>
  </si>
  <si>
    <t xml:space="preserve">День 9-й </t>
  </si>
  <si>
    <t>День 10-й</t>
  </si>
  <si>
    <t>День 11-й</t>
  </si>
  <si>
    <t>День 12-й</t>
  </si>
  <si>
    <t>День 5-й</t>
  </si>
  <si>
    <t>№ рец; Год</t>
  </si>
  <si>
    <t>Р-123; 2004</t>
  </si>
  <si>
    <t>Р-195; 1996</t>
  </si>
  <si>
    <t>Р-51;2004</t>
  </si>
  <si>
    <t>Р-348; 2004</t>
  </si>
  <si>
    <t>Р-594; 2004</t>
  </si>
  <si>
    <t>Р-100; 2003</t>
  </si>
  <si>
    <t>Р-41; 2003</t>
  </si>
  <si>
    <t>Р-779;2003</t>
  </si>
  <si>
    <t>Р-774;2003</t>
  </si>
  <si>
    <t>Р-132; 2003</t>
  </si>
  <si>
    <t>Р-108; 2003</t>
  </si>
  <si>
    <t>Р-326; 2003</t>
  </si>
  <si>
    <t>Р-714; 2003</t>
  </si>
  <si>
    <t>Р-64; 2003</t>
  </si>
  <si>
    <t>Р-322; 2003</t>
  </si>
  <si>
    <t>Р-282; 2003</t>
  </si>
  <si>
    <t>Р-164; 2003</t>
  </si>
  <si>
    <t>Р-144; 2003</t>
  </si>
  <si>
    <t>Р-87; 2001</t>
  </si>
  <si>
    <t>Р-220; 2003</t>
  </si>
  <si>
    <t>Р-49; 1996</t>
  </si>
  <si>
    <t>Р-91; 2003</t>
  </si>
  <si>
    <t>Р-376; 2003</t>
  </si>
  <si>
    <t>Р-586; 2001</t>
  </si>
  <si>
    <t>Р-194; 2001</t>
  </si>
  <si>
    <t>Бутерброд с маслом и сыром</t>
  </si>
  <si>
    <t>Р-445; 2003</t>
  </si>
  <si>
    <t>Булочка с творогом</t>
  </si>
  <si>
    <t>Р-483; 2003</t>
  </si>
  <si>
    <t>Тефтели из говядины в молочном соусе</t>
  </si>
  <si>
    <t>Р-60; 2003</t>
  </si>
  <si>
    <t>Рис с овощами</t>
  </si>
  <si>
    <t>Макаронник с мясом</t>
  </si>
  <si>
    <t>Р-96; 2013****</t>
  </si>
  <si>
    <t xml:space="preserve">Жаркое по домашнему </t>
  </si>
  <si>
    <t>Р-523; 2004</t>
  </si>
  <si>
    <t>Гуляш</t>
  </si>
  <si>
    <t>Р-19; 2003</t>
  </si>
  <si>
    <t>Макароны отварные</t>
  </si>
  <si>
    <t>Р-417; 2004</t>
  </si>
  <si>
    <t xml:space="preserve">Возрастная категория 11-18 лет </t>
  </si>
  <si>
    <t xml:space="preserve">Возрастная категория 11- 18 лет </t>
  </si>
  <si>
    <t>Возрастная категория 11-18 лет</t>
  </si>
  <si>
    <t xml:space="preserve">возрастная категория 11-18 лет </t>
  </si>
  <si>
    <t>Р-130; 2004*</t>
  </si>
  <si>
    <t>Р-282; 2004</t>
  </si>
  <si>
    <t>Р-1; 2004</t>
  </si>
  <si>
    <t>Р-136</t>
  </si>
  <si>
    <t xml:space="preserve">Чай с сахаром </t>
  </si>
  <si>
    <t xml:space="preserve">Картофелное пюре </t>
  </si>
  <si>
    <t>Р-337; 2003</t>
  </si>
  <si>
    <t>Яйца отварные шт</t>
  </si>
  <si>
    <t xml:space="preserve">Р-317; </t>
  </si>
  <si>
    <t>Тефтели мясные</t>
  </si>
  <si>
    <t>Р-55; 2003</t>
  </si>
  <si>
    <t xml:space="preserve">Р-19; </t>
  </si>
  <si>
    <t>Р-301; 2003</t>
  </si>
  <si>
    <t>Птица (тушеная)</t>
  </si>
  <si>
    <t>Р-127</t>
  </si>
  <si>
    <t>Р-279</t>
  </si>
  <si>
    <t>Р-123</t>
  </si>
  <si>
    <t>Р-283;2004</t>
  </si>
  <si>
    <t>Р-774; 2003</t>
  </si>
  <si>
    <t>Р-93</t>
  </si>
  <si>
    <t>Рыба тушеная в томате с овощами</t>
  </si>
  <si>
    <t>Р-204; ***</t>
  </si>
  <si>
    <t>Р-376; 2004</t>
  </si>
  <si>
    <t>Р-275; 2004</t>
  </si>
  <si>
    <t>Р-87; 1996</t>
  </si>
  <si>
    <t>Р-372; 2003</t>
  </si>
  <si>
    <t>Р-155; 2004</t>
  </si>
  <si>
    <t>Компот из свежезамор ягод</t>
  </si>
  <si>
    <t>Р-3</t>
  </si>
  <si>
    <t>Бутерброрд с сыром</t>
  </si>
  <si>
    <t>Р-90</t>
  </si>
  <si>
    <t>Плов с мясом</t>
  </si>
  <si>
    <t>Салат витаминный</t>
  </si>
  <si>
    <t>Р-1; 2012</t>
  </si>
  <si>
    <t>50/20/7</t>
  </si>
  <si>
    <t>Фрикадельки мясные</t>
  </si>
  <si>
    <t>Р-132</t>
  </si>
  <si>
    <t>Капуста тушеная</t>
  </si>
  <si>
    <t>Хлеб ржан.пшеничный</t>
  </si>
  <si>
    <t>Масло сливочное порционно</t>
  </si>
  <si>
    <t>Гречка отварная</t>
  </si>
  <si>
    <t>Р-30</t>
  </si>
  <si>
    <t>Борщ со сметаной</t>
  </si>
  <si>
    <t>250/10</t>
  </si>
  <si>
    <t>Р-189</t>
  </si>
  <si>
    <t xml:space="preserve">Перловая рассыпчатая </t>
  </si>
  <si>
    <t>Р-259</t>
  </si>
  <si>
    <t>Р-229</t>
  </si>
  <si>
    <t xml:space="preserve">Рыба, тушеная в томате с овощами </t>
  </si>
  <si>
    <t>Р-304</t>
  </si>
  <si>
    <t>Рис отварной</t>
  </si>
  <si>
    <t>Котлета мясная</t>
  </si>
  <si>
    <t>Р-294</t>
  </si>
  <si>
    <t>Котлеты рубленые из птицы</t>
  </si>
  <si>
    <t>100/5</t>
  </si>
  <si>
    <t>Фрукт</t>
  </si>
  <si>
    <t xml:space="preserve">Фрукт </t>
  </si>
  <si>
    <t>Яйца отварные(1 шт)</t>
  </si>
  <si>
    <t>300/10</t>
  </si>
  <si>
    <t>ПОЛДНИК</t>
  </si>
  <si>
    <t>Печенье</t>
  </si>
  <si>
    <t>Сок фруктовый</t>
  </si>
  <si>
    <t>ПОЛДНИК:</t>
  </si>
  <si>
    <t>Пряник</t>
  </si>
  <si>
    <t>2\50</t>
  </si>
  <si>
    <t>Какао</t>
  </si>
  <si>
    <t>Компот</t>
  </si>
  <si>
    <t>фрукт</t>
  </si>
  <si>
    <t>Морс</t>
  </si>
  <si>
    <t>Вафля</t>
  </si>
  <si>
    <t>Суп рыбный</t>
  </si>
  <si>
    <t>Бутер с сыром</t>
  </si>
  <si>
    <t xml:space="preserve">Компот </t>
  </si>
  <si>
    <t>Манная каша</t>
  </si>
  <si>
    <t xml:space="preserve">Салат из белокачанной капусты </t>
  </si>
  <si>
    <t>Вафли</t>
  </si>
  <si>
    <t>Печенье сдобное</t>
  </si>
  <si>
    <t>Кисель</t>
  </si>
  <si>
    <t>Сок</t>
  </si>
  <si>
    <t>Каша молочная с маслом рисовая</t>
  </si>
  <si>
    <t>Суп картофельный с горохом</t>
  </si>
  <si>
    <t>Чай с сахаром</t>
  </si>
  <si>
    <t>Молочный суп с макаронами</t>
  </si>
  <si>
    <t>Каша манная</t>
  </si>
  <si>
    <t>Суп щи</t>
  </si>
  <si>
    <t>Салат из капусты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</si>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</sst>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4;&#1080;&#1082;&#1083;&#1080;&#1095;&#1085;&#1086;&#1077;%20&#1084;&#1077;&#1085;&#1102;%20%20%20%20%20&#1096;&#1082;&#1086;&#1083;&#1099;%20%20%20%20%206-10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2"/>
      <sheetName val="Лист11"/>
      <sheetName val="Лист10"/>
      <sheetName val="Лист9"/>
      <sheetName val="Лист8"/>
      <sheetName val="Лист7"/>
      <sheetName val="Лист6"/>
      <sheetName val="Лист5"/>
      <sheetName val="Лист4"/>
      <sheetName val="Лист3"/>
      <sheetName val="Лист2"/>
      <sheetName val="Лист1"/>
    </sheetNames>
    <sheetDataSet>
      <sheetData sheetId="0"/>
      <sheetData sheetId="1"/>
      <sheetData sheetId="2"/>
      <sheetData sheetId="3">
        <row r="29">
          <cell r="D29">
            <v>67.39</v>
          </cell>
          <cell r="E29">
            <v>53.730000000000004</v>
          </cell>
          <cell r="F29">
            <v>236.28</v>
          </cell>
          <cell r="G29">
            <v>1633.95</v>
          </cell>
          <cell r="H29">
            <v>0.95499999999999985</v>
          </cell>
          <cell r="I29">
            <v>44.53</v>
          </cell>
          <cell r="J29">
            <v>20</v>
          </cell>
          <cell r="K29">
            <v>1.1299999999999999</v>
          </cell>
          <cell r="L29">
            <v>362.54999999999995</v>
          </cell>
          <cell r="M29">
            <v>448.5</v>
          </cell>
          <cell r="N29">
            <v>215.63</v>
          </cell>
          <cell r="O29">
            <v>13.244999999999999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tabSelected="1" topLeftCell="A4" zoomScale="86" zoomScaleNormal="86" workbookViewId="0">
      <selection activeCell="S7" sqref="S7"/>
    </sheetView>
  </sheetViews>
  <sheetFormatPr defaultColWidth="9.109375" defaultRowHeight="15.6" x14ac:dyDescent="0.3"/>
  <cols>
    <col min="1" max="1" width="15" style="2" customWidth="1"/>
    <col min="2" max="2" width="39.5546875" style="2" customWidth="1"/>
    <col min="3" max="3" width="14.109375" style="2" customWidth="1"/>
    <col min="4" max="6" width="9.109375" style="2"/>
    <col min="7" max="7" width="17.109375" style="2" customWidth="1"/>
    <col min="8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4" t="s">
        <v>106</v>
      </c>
      <c r="B9" s="25" t="s">
        <v>107</v>
      </c>
      <c r="C9" s="14">
        <v>100</v>
      </c>
      <c r="D9" s="9">
        <v>7.54</v>
      </c>
      <c r="E9" s="14">
        <v>6.24</v>
      </c>
      <c r="F9" s="14">
        <v>1.26</v>
      </c>
      <c r="G9" s="14">
        <v>156.94</v>
      </c>
      <c r="H9" s="14">
        <v>9.9400000000000002E-2</v>
      </c>
      <c r="I9" s="14">
        <v>0.75</v>
      </c>
      <c r="J9" s="14">
        <v>0</v>
      </c>
      <c r="K9" s="14">
        <v>0</v>
      </c>
      <c r="L9" s="14">
        <v>9.7481500000000008</v>
      </c>
      <c r="M9" s="14">
        <v>0</v>
      </c>
      <c r="N9" s="14">
        <v>0</v>
      </c>
      <c r="O9" s="14">
        <v>2.4196</v>
      </c>
    </row>
    <row r="10" spans="1:15" x14ac:dyDescent="0.3">
      <c r="A10" s="14" t="s">
        <v>108</v>
      </c>
      <c r="B10" s="25" t="s">
        <v>109</v>
      </c>
      <c r="C10" s="14">
        <v>200</v>
      </c>
      <c r="D10" s="14">
        <v>7.14</v>
      </c>
      <c r="E10" s="14">
        <v>0.74</v>
      </c>
      <c r="F10" s="14">
        <v>1.1399999999999999</v>
      </c>
      <c r="G10" s="14">
        <v>209.96</v>
      </c>
      <c r="H10" s="14">
        <v>0.06</v>
      </c>
      <c r="I10" s="14">
        <v>0</v>
      </c>
      <c r="J10" s="14">
        <v>0</v>
      </c>
      <c r="K10" s="14">
        <v>0</v>
      </c>
      <c r="L10" s="14">
        <v>12</v>
      </c>
      <c r="M10" s="14">
        <v>0</v>
      </c>
      <c r="N10" s="14">
        <v>0</v>
      </c>
      <c r="O10" s="14">
        <v>5.4</v>
      </c>
    </row>
    <row r="11" spans="1:15" x14ac:dyDescent="0.3">
      <c r="A11" s="24" t="s">
        <v>115</v>
      </c>
      <c r="B11" s="25" t="s">
        <v>180</v>
      </c>
      <c r="C11" s="24">
        <v>200</v>
      </c>
      <c r="D11" s="24">
        <v>4.58</v>
      </c>
      <c r="E11" s="24">
        <v>5.04</v>
      </c>
      <c r="F11" s="24">
        <v>21.5</v>
      </c>
      <c r="G11" s="24">
        <v>145.34</v>
      </c>
      <c r="H11" s="24">
        <v>0.12</v>
      </c>
      <c r="I11" s="24">
        <v>7.36</v>
      </c>
      <c r="J11" s="24">
        <v>0</v>
      </c>
      <c r="K11" s="24">
        <v>0</v>
      </c>
      <c r="L11" s="24">
        <v>190.62</v>
      </c>
      <c r="M11" s="24">
        <v>0</v>
      </c>
      <c r="N11" s="24">
        <v>0</v>
      </c>
      <c r="O11" s="24">
        <v>0.14000000000000001</v>
      </c>
    </row>
    <row r="12" spans="1:15" x14ac:dyDescent="0.3">
      <c r="A12" s="24"/>
      <c r="B12" s="25" t="s">
        <v>170</v>
      </c>
      <c r="C12" s="24">
        <v>100</v>
      </c>
      <c r="D12" s="24">
        <v>0.9</v>
      </c>
      <c r="E12" s="24">
        <v>0.2</v>
      </c>
      <c r="F12" s="24">
        <v>8.1</v>
      </c>
      <c r="G12" s="24">
        <v>43</v>
      </c>
      <c r="H12" s="24">
        <v>0</v>
      </c>
      <c r="I12" s="24">
        <v>25</v>
      </c>
      <c r="J12" s="24">
        <v>0</v>
      </c>
      <c r="K12" s="24">
        <v>0</v>
      </c>
      <c r="L12" s="24">
        <v>50</v>
      </c>
      <c r="M12" s="24">
        <v>23</v>
      </c>
      <c r="N12" s="24">
        <v>13</v>
      </c>
      <c r="O12" s="24">
        <v>0.3</v>
      </c>
    </row>
    <row r="13" spans="1:15" x14ac:dyDescent="0.3">
      <c r="A13" s="24"/>
      <c r="B13" s="25" t="s">
        <v>32</v>
      </c>
      <c r="C13" s="24">
        <v>50</v>
      </c>
      <c r="D13" s="24">
        <v>3.07</v>
      </c>
      <c r="E13" s="24">
        <v>1.07</v>
      </c>
      <c r="F13" s="24">
        <v>20.93</v>
      </c>
      <c r="G13" s="24">
        <v>107.22</v>
      </c>
      <c r="H13" s="24">
        <v>0.1</v>
      </c>
      <c r="I13" s="24">
        <v>0</v>
      </c>
      <c r="J13" s="24">
        <v>0</v>
      </c>
      <c r="K13" s="24">
        <v>0</v>
      </c>
      <c r="L13" s="24">
        <v>14</v>
      </c>
      <c r="M13" s="24">
        <v>45.5</v>
      </c>
      <c r="N13" s="24">
        <v>9.8000000000000007</v>
      </c>
      <c r="O13" s="24">
        <v>0.8</v>
      </c>
    </row>
    <row r="14" spans="1:15" x14ac:dyDescent="0.3">
      <c r="A14" s="8"/>
      <c r="B14" s="35" t="s">
        <v>19</v>
      </c>
      <c r="C14" s="8"/>
      <c r="D14" s="9">
        <f>D9+D10+D11+D12+D13</f>
        <v>23.229999999999997</v>
      </c>
      <c r="E14" s="9">
        <f t="shared" ref="E14:O14" si="0">E9+E10+E11+E12+E13</f>
        <v>13.29</v>
      </c>
      <c r="F14" s="9">
        <f t="shared" si="0"/>
        <v>52.93</v>
      </c>
      <c r="G14" s="9">
        <f t="shared" si="0"/>
        <v>662.46</v>
      </c>
      <c r="H14" s="9">
        <f t="shared" si="0"/>
        <v>0.37939999999999996</v>
      </c>
      <c r="I14" s="9">
        <f t="shared" si="0"/>
        <v>33.11</v>
      </c>
      <c r="J14" s="9">
        <f t="shared" si="0"/>
        <v>0</v>
      </c>
      <c r="K14" s="9">
        <f t="shared" si="0"/>
        <v>0</v>
      </c>
      <c r="L14" s="9">
        <f t="shared" si="0"/>
        <v>276.36815000000001</v>
      </c>
      <c r="M14" s="9">
        <f t="shared" si="0"/>
        <v>68.5</v>
      </c>
      <c r="N14" s="9">
        <f t="shared" si="0"/>
        <v>22.8</v>
      </c>
      <c r="O14" s="9">
        <f t="shared" si="0"/>
        <v>9.0596000000000014</v>
      </c>
    </row>
    <row r="15" spans="1:15" x14ac:dyDescent="0.3">
      <c r="A15" s="1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5"/>
      <c r="B16" s="25" t="s">
        <v>35</v>
      </c>
      <c r="C16" s="24">
        <v>100</v>
      </c>
      <c r="D16" s="24">
        <v>0.8</v>
      </c>
      <c r="E16" s="24">
        <v>0.1</v>
      </c>
      <c r="F16" s="24">
        <v>2.6</v>
      </c>
      <c r="G16" s="24">
        <v>14</v>
      </c>
      <c r="H16" s="24">
        <v>0</v>
      </c>
      <c r="I16" s="24">
        <v>15</v>
      </c>
      <c r="J16" s="24">
        <v>0</v>
      </c>
      <c r="K16" s="24">
        <v>0</v>
      </c>
      <c r="L16" s="24">
        <v>23</v>
      </c>
      <c r="M16" s="24">
        <v>42</v>
      </c>
      <c r="N16" s="24">
        <v>14</v>
      </c>
      <c r="O16" s="24">
        <v>0.6</v>
      </c>
    </row>
    <row r="17" spans="1:15" x14ac:dyDescent="0.3">
      <c r="A17" s="25" t="s">
        <v>156</v>
      </c>
      <c r="B17" s="25" t="s">
        <v>157</v>
      </c>
      <c r="C17" s="26" t="s">
        <v>158</v>
      </c>
      <c r="D17" s="26">
        <v>4.5</v>
      </c>
      <c r="E17" s="26">
        <v>9.9600000000000009</v>
      </c>
      <c r="F17" s="26">
        <v>29.88</v>
      </c>
      <c r="G17" s="26">
        <v>178.8</v>
      </c>
      <c r="H17" s="26">
        <v>0.05</v>
      </c>
      <c r="I17" s="26">
        <v>10</v>
      </c>
      <c r="J17" s="26">
        <v>17</v>
      </c>
      <c r="K17" s="26">
        <v>0.85</v>
      </c>
      <c r="L17" s="26">
        <v>138</v>
      </c>
      <c r="M17" s="26">
        <v>167</v>
      </c>
      <c r="N17" s="26">
        <v>6.92</v>
      </c>
      <c r="O17" s="26">
        <v>0.3</v>
      </c>
    </row>
    <row r="18" spans="1:15" x14ac:dyDescent="0.3">
      <c r="A18" s="25" t="s">
        <v>116</v>
      </c>
      <c r="B18" s="25" t="s">
        <v>166</v>
      </c>
      <c r="C18" s="1">
        <v>120</v>
      </c>
      <c r="D18" s="1">
        <v>18.64</v>
      </c>
      <c r="E18" s="1">
        <v>14.13</v>
      </c>
      <c r="F18" s="1">
        <v>19.28</v>
      </c>
      <c r="G18" s="1">
        <v>278</v>
      </c>
      <c r="H18" s="1">
        <v>0.12</v>
      </c>
      <c r="I18" s="1">
        <v>0.18</v>
      </c>
      <c r="J18" s="1">
        <v>0</v>
      </c>
      <c r="K18" s="1">
        <v>0</v>
      </c>
      <c r="L18" s="1">
        <v>52.2</v>
      </c>
      <c r="M18" s="1">
        <v>0</v>
      </c>
      <c r="N18" s="1">
        <v>0</v>
      </c>
      <c r="O18" s="1">
        <v>1.8</v>
      </c>
    </row>
    <row r="19" spans="1:15" x14ac:dyDescent="0.3">
      <c r="A19" s="25" t="s">
        <v>71</v>
      </c>
      <c r="B19" s="25" t="s">
        <v>155</v>
      </c>
      <c r="C19" s="24">
        <v>200</v>
      </c>
      <c r="D19" s="24">
        <v>11.4</v>
      </c>
      <c r="E19" s="24">
        <v>9.64</v>
      </c>
      <c r="F19" s="24">
        <v>54.9</v>
      </c>
      <c r="G19" s="24">
        <v>360.68</v>
      </c>
      <c r="H19" s="24">
        <v>0.3</v>
      </c>
      <c r="I19" s="24">
        <v>0</v>
      </c>
      <c r="J19" s="24">
        <v>0</v>
      </c>
      <c r="K19" s="24">
        <v>0</v>
      </c>
      <c r="L19" s="24">
        <v>19</v>
      </c>
      <c r="M19" s="24">
        <v>270.2</v>
      </c>
      <c r="N19" s="24">
        <v>180.4</v>
      </c>
      <c r="O19" s="24">
        <v>6.1</v>
      </c>
    </row>
    <row r="20" spans="1:15" x14ac:dyDescent="0.3">
      <c r="A20" s="19"/>
      <c r="B20" s="25" t="s">
        <v>57</v>
      </c>
      <c r="C20" s="19">
        <v>200</v>
      </c>
      <c r="D20" s="19">
        <v>1</v>
      </c>
      <c r="E20" s="19">
        <v>0.2</v>
      </c>
      <c r="F20" s="19">
        <v>0.2</v>
      </c>
      <c r="G20" s="19">
        <v>92</v>
      </c>
      <c r="H20" s="19">
        <v>0</v>
      </c>
      <c r="I20" s="19">
        <v>8</v>
      </c>
      <c r="J20" s="19">
        <v>0</v>
      </c>
      <c r="K20" s="19">
        <v>0</v>
      </c>
      <c r="L20" s="19">
        <v>14</v>
      </c>
      <c r="M20" s="19">
        <v>0</v>
      </c>
      <c r="N20" s="19">
        <v>0</v>
      </c>
      <c r="O20" s="19">
        <v>2.8</v>
      </c>
    </row>
    <row r="21" spans="1:15" x14ac:dyDescent="0.3">
      <c r="A21" s="19"/>
      <c r="B21" s="25" t="s">
        <v>37</v>
      </c>
      <c r="C21" s="24">
        <v>30</v>
      </c>
      <c r="D21" s="24">
        <v>3.85</v>
      </c>
      <c r="E21" s="24">
        <v>0.7</v>
      </c>
      <c r="F21" s="9">
        <v>18.850000000000001</v>
      </c>
      <c r="G21" s="24">
        <v>100.5</v>
      </c>
      <c r="H21" s="24">
        <v>0.1</v>
      </c>
      <c r="I21" s="24">
        <v>0</v>
      </c>
      <c r="J21" s="24">
        <v>0</v>
      </c>
      <c r="K21" s="24">
        <v>0</v>
      </c>
      <c r="L21" s="24">
        <v>16.5</v>
      </c>
      <c r="M21" s="24">
        <v>97</v>
      </c>
      <c r="N21" s="24">
        <v>28.5</v>
      </c>
      <c r="O21" s="24">
        <v>2.25</v>
      </c>
    </row>
    <row r="22" spans="1:15" hidden="1" x14ac:dyDescent="0.3">
      <c r="A22" s="19"/>
      <c r="B22" s="25"/>
      <c r="C22" s="19"/>
      <c r="D22" s="19"/>
      <c r="E22" s="19"/>
      <c r="F22" s="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3">
      <c r="A23" s="1"/>
      <c r="B23" s="35" t="s">
        <v>19</v>
      </c>
      <c r="C23" s="1"/>
      <c r="D23" s="1">
        <f t="shared" ref="D23:O23" si="1">D16+D17+D18+D19+D20+D21+D22</f>
        <v>40.190000000000005</v>
      </c>
      <c r="E23" s="18">
        <f t="shared" si="1"/>
        <v>34.730000000000004</v>
      </c>
      <c r="F23" s="18">
        <f t="shared" si="1"/>
        <v>125.71000000000001</v>
      </c>
      <c r="G23" s="18">
        <f t="shared" si="1"/>
        <v>1023.98</v>
      </c>
      <c r="H23" s="18">
        <f t="shared" si="1"/>
        <v>0.56999999999999995</v>
      </c>
      <c r="I23" s="18">
        <f t="shared" si="1"/>
        <v>33.18</v>
      </c>
      <c r="J23" s="18">
        <f t="shared" si="1"/>
        <v>17</v>
      </c>
      <c r="K23" s="18">
        <f t="shared" si="1"/>
        <v>0.85</v>
      </c>
      <c r="L23" s="18">
        <f t="shared" si="1"/>
        <v>262.7</v>
      </c>
      <c r="M23" s="18">
        <f t="shared" si="1"/>
        <v>576.20000000000005</v>
      </c>
      <c r="N23" s="18">
        <f t="shared" si="1"/>
        <v>229.82</v>
      </c>
      <c r="O23" s="18">
        <f t="shared" si="1"/>
        <v>13.850000000000001</v>
      </c>
    </row>
    <row r="24" spans="1:15" x14ac:dyDescent="0.3">
      <c r="A24" s="1"/>
      <c r="B24" s="6" t="s">
        <v>174</v>
      </c>
      <c r="C24" s="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3">
      <c r="A25" s="35"/>
      <c r="B25" s="33" t="s">
        <v>175</v>
      </c>
      <c r="C25" s="35">
        <v>100</v>
      </c>
      <c r="D25" s="35">
        <v>3.8</v>
      </c>
      <c r="E25" s="35">
        <v>1.2</v>
      </c>
      <c r="F25" s="35">
        <v>17.399999999999999</v>
      </c>
      <c r="G25" s="35">
        <v>122</v>
      </c>
      <c r="H25" s="35">
        <v>0.04</v>
      </c>
      <c r="I25" s="35">
        <v>0</v>
      </c>
      <c r="J25" s="35">
        <v>0</v>
      </c>
      <c r="K25" s="35">
        <v>0.5</v>
      </c>
      <c r="L25" s="35">
        <v>10</v>
      </c>
      <c r="M25" s="35">
        <v>34</v>
      </c>
      <c r="N25" s="35">
        <v>6</v>
      </c>
      <c r="O25" s="35">
        <v>0.6</v>
      </c>
    </row>
    <row r="26" spans="1:15" x14ac:dyDescent="0.3">
      <c r="A26" s="35"/>
      <c r="B26" s="25" t="s">
        <v>176</v>
      </c>
      <c r="C26" s="35">
        <v>200</v>
      </c>
      <c r="D26" s="35">
        <v>1</v>
      </c>
      <c r="E26" s="35">
        <v>0</v>
      </c>
      <c r="F26" s="35">
        <v>0</v>
      </c>
      <c r="G26" s="35">
        <v>110</v>
      </c>
      <c r="H26" s="35">
        <v>0</v>
      </c>
      <c r="I26" s="35">
        <v>8</v>
      </c>
      <c r="J26" s="35">
        <v>0</v>
      </c>
      <c r="K26" s="35">
        <v>0</v>
      </c>
      <c r="L26" s="35">
        <v>14</v>
      </c>
      <c r="M26" s="35">
        <v>0</v>
      </c>
      <c r="N26" s="35">
        <v>0</v>
      </c>
      <c r="O26" s="35">
        <v>0.4</v>
      </c>
    </row>
    <row r="27" spans="1:15" x14ac:dyDescent="0.3">
      <c r="A27" s="35"/>
      <c r="B27" s="35" t="s">
        <v>19</v>
      </c>
      <c r="C27" s="35"/>
      <c r="D27" s="35">
        <f>D25+D26</f>
        <v>4.8</v>
      </c>
      <c r="E27" s="35">
        <f t="shared" ref="E27:O27" si="2">E25+E26</f>
        <v>1.2</v>
      </c>
      <c r="F27" s="35">
        <f t="shared" si="2"/>
        <v>17.399999999999999</v>
      </c>
      <c r="G27" s="35">
        <f t="shared" si="2"/>
        <v>232</v>
      </c>
      <c r="H27" s="35">
        <f t="shared" si="2"/>
        <v>0.04</v>
      </c>
      <c r="I27" s="35">
        <f t="shared" si="2"/>
        <v>8</v>
      </c>
      <c r="J27" s="35">
        <f t="shared" si="2"/>
        <v>0</v>
      </c>
      <c r="K27" s="35">
        <f t="shared" si="2"/>
        <v>0.5</v>
      </c>
      <c r="L27" s="35">
        <f t="shared" si="2"/>
        <v>24</v>
      </c>
      <c r="M27" s="35">
        <f t="shared" si="2"/>
        <v>34</v>
      </c>
      <c r="N27" s="35">
        <f t="shared" si="2"/>
        <v>6</v>
      </c>
      <c r="O27" s="35">
        <f t="shared" si="2"/>
        <v>1</v>
      </c>
    </row>
    <row r="28" spans="1:15" x14ac:dyDescent="0.3">
      <c r="A28" s="1"/>
      <c r="B28" s="1" t="s">
        <v>29</v>
      </c>
      <c r="C28" s="1"/>
      <c r="D28" s="9">
        <f>D14+D23+D27</f>
        <v>68.22</v>
      </c>
      <c r="E28" s="9">
        <f t="shared" ref="E28:O28" si="3">E14+E23+E27</f>
        <v>49.220000000000006</v>
      </c>
      <c r="F28" s="9">
        <f t="shared" si="3"/>
        <v>196.04000000000002</v>
      </c>
      <c r="G28" s="9">
        <f t="shared" si="3"/>
        <v>1918.44</v>
      </c>
      <c r="H28" s="9">
        <f t="shared" si="3"/>
        <v>0.98939999999999995</v>
      </c>
      <c r="I28" s="9">
        <f t="shared" si="3"/>
        <v>74.289999999999992</v>
      </c>
      <c r="J28" s="9">
        <f t="shared" si="3"/>
        <v>17</v>
      </c>
      <c r="K28" s="9">
        <f t="shared" si="3"/>
        <v>1.35</v>
      </c>
      <c r="L28" s="9">
        <f t="shared" si="3"/>
        <v>563.06815000000006</v>
      </c>
      <c r="M28" s="9">
        <f t="shared" si="3"/>
        <v>678.7</v>
      </c>
      <c r="N28" s="9">
        <f t="shared" si="3"/>
        <v>258.62</v>
      </c>
      <c r="O28" s="9">
        <f t="shared" si="3"/>
        <v>23.909600000000005</v>
      </c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2">
    <mergeCell ref="A1:O1"/>
    <mergeCell ref="A2:O2"/>
    <mergeCell ref="A3:O3"/>
    <mergeCell ref="A4:O4"/>
    <mergeCell ref="A5:O5"/>
    <mergeCell ref="D6:F6"/>
    <mergeCell ref="H6:K6"/>
    <mergeCell ref="L6:O6"/>
    <mergeCell ref="A6:A7"/>
    <mergeCell ref="B6:B7"/>
    <mergeCell ref="C6:C7"/>
    <mergeCell ref="G6:G7"/>
  </mergeCells>
  <pageMargins left="3.937007874015748E-2" right="3.937007874015748E-2" top="0.3543307086614173" bottom="0.15748031496062992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4"/>
  <sheetViews>
    <sheetView topLeftCell="A7" workbookViewId="0">
      <selection activeCell="R16" sqref="R16"/>
    </sheetView>
  </sheetViews>
  <sheetFormatPr defaultColWidth="9.109375" defaultRowHeight="15.6" x14ac:dyDescent="0.3"/>
  <cols>
    <col min="1" max="1" width="12.88671875" style="2" customWidth="1"/>
    <col min="2" max="2" width="46.33203125" style="2" customWidth="1"/>
    <col min="3" max="3" width="8.88671875" style="2" customWidth="1"/>
    <col min="4" max="6" width="9.109375" style="2"/>
    <col min="7" max="7" width="15.44140625" style="2" customWidth="1"/>
    <col min="8" max="8" width="7.33203125" style="2" customWidth="1"/>
    <col min="9" max="9" width="6.5546875" style="2" customWidth="1"/>
    <col min="10" max="10" width="6.33203125" style="2" customWidth="1"/>
    <col min="11" max="11" width="6.88671875" style="2" customWidth="1"/>
    <col min="12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27" t="s">
        <v>82</v>
      </c>
      <c r="B9" s="25" t="s">
        <v>197</v>
      </c>
      <c r="C9" s="27">
        <v>300</v>
      </c>
      <c r="D9" s="27">
        <v>7.55</v>
      </c>
      <c r="E9" s="27">
        <v>7</v>
      </c>
      <c r="F9" s="27">
        <v>22.8</v>
      </c>
      <c r="G9" s="27">
        <v>182.7</v>
      </c>
      <c r="H9" s="27">
        <v>0.1</v>
      </c>
      <c r="I9" s="27">
        <v>1.1499999999999999</v>
      </c>
      <c r="J9" s="27">
        <v>0</v>
      </c>
      <c r="K9" s="27">
        <v>0</v>
      </c>
      <c r="L9" s="27">
        <v>205.9</v>
      </c>
      <c r="M9" s="27">
        <v>0</v>
      </c>
      <c r="N9" s="27">
        <v>0</v>
      </c>
      <c r="O9" s="27">
        <v>0.68</v>
      </c>
    </row>
    <row r="10" spans="1:15" x14ac:dyDescent="0.3">
      <c r="A10" s="27" t="s">
        <v>83</v>
      </c>
      <c r="B10" s="25" t="s">
        <v>183</v>
      </c>
      <c r="C10" s="27">
        <v>200</v>
      </c>
      <c r="D10" s="27">
        <v>0.34</v>
      </c>
      <c r="E10" s="27">
        <v>0.14000000000000001</v>
      </c>
      <c r="F10" s="27">
        <v>9.49</v>
      </c>
      <c r="G10" s="27">
        <v>40.67</v>
      </c>
      <c r="H10" s="27">
        <v>0.01</v>
      </c>
      <c r="I10" s="27">
        <v>50</v>
      </c>
      <c r="J10" s="27">
        <v>0</v>
      </c>
      <c r="K10" s="27">
        <v>0</v>
      </c>
      <c r="L10" s="27">
        <v>10.67</v>
      </c>
      <c r="M10" s="27">
        <v>0</v>
      </c>
      <c r="N10" s="27">
        <v>0</v>
      </c>
      <c r="O10" s="27">
        <v>0.31</v>
      </c>
    </row>
    <row r="11" spans="1:15" x14ac:dyDescent="0.3">
      <c r="A11" s="34"/>
      <c r="B11" s="25" t="s">
        <v>170</v>
      </c>
      <c r="C11" s="34">
        <v>130</v>
      </c>
      <c r="D11" s="34">
        <v>0.6</v>
      </c>
      <c r="E11" s="34">
        <v>0.2</v>
      </c>
      <c r="F11" s="34">
        <v>6</v>
      </c>
      <c r="G11" s="34">
        <v>38</v>
      </c>
      <c r="H11" s="34">
        <v>0.06</v>
      </c>
      <c r="I11" s="34">
        <v>14</v>
      </c>
      <c r="J11" s="34">
        <v>0</v>
      </c>
      <c r="K11" s="34">
        <v>0.2</v>
      </c>
      <c r="L11" s="34">
        <v>35</v>
      </c>
      <c r="M11" s="34">
        <v>17</v>
      </c>
      <c r="N11" s="34">
        <v>11</v>
      </c>
      <c r="O11" s="34">
        <v>0.1</v>
      </c>
    </row>
    <row r="12" spans="1:15" x14ac:dyDescent="0.3">
      <c r="A12" s="21"/>
      <c r="B12" s="25" t="s">
        <v>26</v>
      </c>
      <c r="C12" s="21">
        <v>50</v>
      </c>
      <c r="D12" s="21">
        <v>2.2999999999999998</v>
      </c>
      <c r="E12" s="21">
        <v>0.2</v>
      </c>
      <c r="F12" s="21">
        <v>14.8</v>
      </c>
      <c r="G12" s="21">
        <v>70.5</v>
      </c>
      <c r="H12" s="21">
        <v>0</v>
      </c>
      <c r="I12" s="21">
        <v>0</v>
      </c>
      <c r="J12" s="21">
        <v>0</v>
      </c>
      <c r="K12" s="21">
        <v>0</v>
      </c>
      <c r="L12" s="21">
        <v>6</v>
      </c>
      <c r="M12" s="21">
        <v>19.5</v>
      </c>
      <c r="N12" s="21">
        <v>4.2</v>
      </c>
      <c r="O12" s="21">
        <v>0.3</v>
      </c>
    </row>
    <row r="13" spans="1:15" x14ac:dyDescent="0.3">
      <c r="A13" s="10"/>
      <c r="B13" s="1" t="s">
        <v>19</v>
      </c>
      <c r="C13" s="1"/>
      <c r="D13" s="1">
        <f>D9+D10+D11+D12</f>
        <v>10.79</v>
      </c>
      <c r="E13" s="18">
        <f t="shared" ref="E13:O13" si="0">E9+E10+E11+E12</f>
        <v>7.54</v>
      </c>
      <c r="F13" s="18">
        <f t="shared" si="0"/>
        <v>53.09</v>
      </c>
      <c r="G13" s="18">
        <f t="shared" si="0"/>
        <v>331.87</v>
      </c>
      <c r="H13" s="18">
        <f t="shared" si="0"/>
        <v>0.16999999999999998</v>
      </c>
      <c r="I13" s="18">
        <f t="shared" si="0"/>
        <v>65.150000000000006</v>
      </c>
      <c r="J13" s="18">
        <f t="shared" si="0"/>
        <v>0</v>
      </c>
      <c r="K13" s="18">
        <f t="shared" si="0"/>
        <v>0.2</v>
      </c>
      <c r="L13" s="18">
        <f t="shared" si="0"/>
        <v>257.57</v>
      </c>
      <c r="M13" s="18">
        <f t="shared" si="0"/>
        <v>36.5</v>
      </c>
      <c r="N13" s="18">
        <f t="shared" si="0"/>
        <v>15.2</v>
      </c>
      <c r="O13" s="18">
        <f t="shared" si="0"/>
        <v>1.3900000000000001</v>
      </c>
    </row>
    <row r="14" spans="1:15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7" x14ac:dyDescent="0.3">
      <c r="A17" s="25" t="s">
        <v>89</v>
      </c>
      <c r="B17" s="25" t="s">
        <v>33</v>
      </c>
      <c r="C17" s="27">
        <v>250</v>
      </c>
      <c r="D17" s="27">
        <v>16.100000000000001</v>
      </c>
      <c r="E17" s="27">
        <v>12.6</v>
      </c>
      <c r="F17" s="27">
        <v>28.18</v>
      </c>
      <c r="G17" s="27">
        <v>291</v>
      </c>
      <c r="H17" s="27">
        <v>0.17499999999999999</v>
      </c>
      <c r="I17" s="27">
        <v>13.83</v>
      </c>
      <c r="J17" s="27">
        <v>0</v>
      </c>
      <c r="K17" s="27">
        <v>0</v>
      </c>
      <c r="L17" s="27">
        <v>111.65</v>
      </c>
      <c r="M17" s="27">
        <v>284.3</v>
      </c>
      <c r="N17" s="27">
        <v>42.26</v>
      </c>
      <c r="O17" s="27">
        <v>1.7999999999999999E-2</v>
      </c>
    </row>
    <row r="18" spans="1:17" x14ac:dyDescent="0.3">
      <c r="A18" s="25" t="s">
        <v>167</v>
      </c>
      <c r="B18" s="33" t="s">
        <v>168</v>
      </c>
      <c r="C18" s="31" t="s">
        <v>169</v>
      </c>
      <c r="D18" s="9">
        <v>18.2</v>
      </c>
      <c r="E18" s="31">
        <v>16.399999999999999</v>
      </c>
      <c r="F18" s="31">
        <v>9.4</v>
      </c>
      <c r="G18" s="31">
        <v>217.5</v>
      </c>
      <c r="H18" s="31">
        <v>0.06</v>
      </c>
      <c r="I18" s="31">
        <v>25</v>
      </c>
      <c r="J18" s="31">
        <v>0</v>
      </c>
      <c r="K18" s="31">
        <v>0.7</v>
      </c>
      <c r="L18" s="31">
        <v>14</v>
      </c>
      <c r="M18" s="31">
        <v>163</v>
      </c>
      <c r="N18" s="31">
        <v>20</v>
      </c>
      <c r="O18" s="31">
        <v>0.9</v>
      </c>
      <c r="Q18" s="35"/>
    </row>
    <row r="19" spans="1:17" x14ac:dyDescent="0.3">
      <c r="A19" s="25" t="s">
        <v>90</v>
      </c>
      <c r="B19" s="25" t="s">
        <v>120</v>
      </c>
      <c r="C19" s="27">
        <v>200</v>
      </c>
      <c r="D19" s="27">
        <v>6.5</v>
      </c>
      <c r="E19" s="27">
        <v>9.8000000000000007</v>
      </c>
      <c r="F19" s="27">
        <v>25.4</v>
      </c>
      <c r="G19" s="27">
        <v>202</v>
      </c>
      <c r="H19" s="27">
        <v>0.16</v>
      </c>
      <c r="I19" s="27">
        <v>0</v>
      </c>
      <c r="J19" s="27">
        <v>0</v>
      </c>
      <c r="K19" s="27">
        <v>1.1299999999999999</v>
      </c>
      <c r="L19" s="27">
        <v>23</v>
      </c>
      <c r="M19" s="27">
        <v>144</v>
      </c>
      <c r="N19" s="27">
        <v>29</v>
      </c>
      <c r="O19" s="27">
        <v>0.8</v>
      </c>
    </row>
    <row r="20" spans="1:17" hidden="1" x14ac:dyDescent="0.3">
      <c r="A20" s="27" t="s">
        <v>81</v>
      </c>
      <c r="B20" s="25" t="s">
        <v>34</v>
      </c>
      <c r="C20" s="27">
        <v>100</v>
      </c>
      <c r="D20" s="27">
        <v>1.9</v>
      </c>
      <c r="E20" s="27">
        <v>5.7</v>
      </c>
      <c r="F20" s="27">
        <v>7.7</v>
      </c>
      <c r="G20" s="27">
        <v>90</v>
      </c>
      <c r="H20" s="27">
        <v>0</v>
      </c>
      <c r="I20" s="27">
        <v>17</v>
      </c>
      <c r="J20" s="27">
        <v>0</v>
      </c>
      <c r="K20" s="27">
        <v>0</v>
      </c>
      <c r="L20" s="27">
        <v>41</v>
      </c>
      <c r="M20" s="27">
        <v>37</v>
      </c>
      <c r="N20" s="27">
        <v>0.2</v>
      </c>
      <c r="O20" s="27">
        <v>0</v>
      </c>
    </row>
    <row r="21" spans="1:17" x14ac:dyDescent="0.3">
      <c r="A21" s="27" t="s">
        <v>137</v>
      </c>
      <c r="B21" s="25" t="s">
        <v>180</v>
      </c>
      <c r="C21" s="27">
        <v>200</v>
      </c>
      <c r="D21" s="27">
        <v>4.58</v>
      </c>
      <c r="E21" s="27">
        <v>5.04</v>
      </c>
      <c r="F21" s="27">
        <v>21.5</v>
      </c>
      <c r="G21" s="27">
        <v>145.34</v>
      </c>
      <c r="H21" s="27">
        <v>0.12</v>
      </c>
      <c r="I21" s="27">
        <v>7.36</v>
      </c>
      <c r="J21" s="27">
        <v>0</v>
      </c>
      <c r="K21" s="27">
        <v>0</v>
      </c>
      <c r="L21" s="27">
        <v>190.62</v>
      </c>
      <c r="M21" s="27">
        <v>0</v>
      </c>
      <c r="N21" s="27">
        <v>0</v>
      </c>
      <c r="O21" s="27">
        <v>0.14000000000000001</v>
      </c>
    </row>
    <row r="22" spans="1:17" x14ac:dyDescent="0.3">
      <c r="A22" s="27"/>
      <c r="B22" s="30" t="s">
        <v>31</v>
      </c>
      <c r="C22" s="27">
        <v>30</v>
      </c>
      <c r="D22" s="27">
        <v>3.07</v>
      </c>
      <c r="E22" s="27">
        <v>1.07</v>
      </c>
      <c r="F22" s="27">
        <v>20.93</v>
      </c>
      <c r="G22" s="27">
        <v>107.22</v>
      </c>
      <c r="H22" s="27">
        <v>0.1</v>
      </c>
      <c r="I22" s="27">
        <v>0</v>
      </c>
      <c r="J22" s="27">
        <v>0</v>
      </c>
      <c r="K22" s="27">
        <v>0</v>
      </c>
      <c r="L22" s="27">
        <v>14</v>
      </c>
      <c r="M22" s="27">
        <v>45.5</v>
      </c>
      <c r="N22" s="27">
        <v>9.8000000000000007</v>
      </c>
      <c r="O22" s="27">
        <v>0.8</v>
      </c>
    </row>
    <row r="23" spans="1:17" x14ac:dyDescent="0.3">
      <c r="A23" s="27"/>
      <c r="B23" s="25" t="s">
        <v>37</v>
      </c>
      <c r="C23" s="27">
        <v>30</v>
      </c>
      <c r="D23" s="27">
        <v>3.85</v>
      </c>
      <c r="E23" s="27">
        <v>0.7</v>
      </c>
      <c r="F23" s="9">
        <v>18.850000000000001</v>
      </c>
      <c r="G23" s="27">
        <v>100.5</v>
      </c>
      <c r="H23" s="27">
        <v>0.1</v>
      </c>
      <c r="I23" s="27">
        <v>0</v>
      </c>
      <c r="J23" s="27">
        <v>0</v>
      </c>
      <c r="K23" s="27">
        <v>0</v>
      </c>
      <c r="L23" s="27">
        <v>16.5</v>
      </c>
      <c r="M23" s="27">
        <v>97</v>
      </c>
      <c r="N23" s="27">
        <v>28.5</v>
      </c>
      <c r="O23" s="27">
        <v>2.25</v>
      </c>
    </row>
    <row r="24" spans="1:17" x14ac:dyDescent="0.3">
      <c r="A24" s="10"/>
      <c r="B24" s="1" t="s">
        <v>19</v>
      </c>
      <c r="C24" s="1"/>
      <c r="D24" s="1">
        <f>D17+D18+D19+D21+D22+D23</f>
        <v>52.3</v>
      </c>
      <c r="E24" s="31">
        <f t="shared" ref="E24:O24" si="1">E17+E18+E19+E21+E22+E23</f>
        <v>45.61</v>
      </c>
      <c r="F24" s="31">
        <f t="shared" si="1"/>
        <v>124.25999999999999</v>
      </c>
      <c r="G24" s="31">
        <f t="shared" si="1"/>
        <v>1063.56</v>
      </c>
      <c r="H24" s="31">
        <f t="shared" si="1"/>
        <v>0.71499999999999997</v>
      </c>
      <c r="I24" s="31">
        <f t="shared" si="1"/>
        <v>46.19</v>
      </c>
      <c r="J24" s="31">
        <f t="shared" si="1"/>
        <v>0</v>
      </c>
      <c r="K24" s="31">
        <f t="shared" si="1"/>
        <v>1.8299999999999998</v>
      </c>
      <c r="L24" s="31">
        <f t="shared" si="1"/>
        <v>369.77</v>
      </c>
      <c r="M24" s="31">
        <f t="shared" si="1"/>
        <v>733.8</v>
      </c>
      <c r="N24" s="31">
        <f t="shared" si="1"/>
        <v>129.56</v>
      </c>
      <c r="O24" s="31">
        <f t="shared" si="1"/>
        <v>4.9080000000000004</v>
      </c>
    </row>
    <row r="25" spans="1:17" x14ac:dyDescent="0.3">
      <c r="A25" s="35"/>
      <c r="B25" s="6" t="s">
        <v>174</v>
      </c>
      <c r="C25" s="35"/>
      <c r="D25" s="35"/>
      <c r="E25" s="35"/>
      <c r="F25" s="35"/>
      <c r="G25" s="35"/>
      <c r="H25" s="35"/>
      <c r="I25" s="35"/>
      <c r="J25" s="35"/>
      <c r="K25" s="35"/>
      <c r="M25" s="35"/>
      <c r="N25" s="35"/>
      <c r="O25" s="35"/>
    </row>
    <row r="26" spans="1:17" x14ac:dyDescent="0.3">
      <c r="A26" s="35"/>
      <c r="B26" s="33" t="s">
        <v>191</v>
      </c>
      <c r="C26" s="38" t="s">
        <v>179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7" x14ac:dyDescent="0.3">
      <c r="A27" s="35"/>
      <c r="B27" s="25" t="s">
        <v>192</v>
      </c>
      <c r="C27" s="35">
        <v>200</v>
      </c>
      <c r="D27" s="35">
        <v>1.36</v>
      </c>
      <c r="E27" s="35">
        <v>0</v>
      </c>
      <c r="F27" s="35">
        <v>29.02</v>
      </c>
      <c r="G27" s="35">
        <v>12152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</row>
    <row r="28" spans="1:17" x14ac:dyDescent="0.3">
      <c r="A28" s="35"/>
      <c r="B28" s="25" t="s">
        <v>170</v>
      </c>
      <c r="C28" s="35">
        <v>100</v>
      </c>
      <c r="D28" s="35">
        <v>0.6</v>
      </c>
      <c r="E28" s="35">
        <v>0.2</v>
      </c>
      <c r="F28" s="35">
        <v>6</v>
      </c>
      <c r="G28" s="35">
        <v>38</v>
      </c>
      <c r="H28" s="35">
        <v>0.06</v>
      </c>
      <c r="I28" s="35">
        <v>14</v>
      </c>
      <c r="J28" s="35">
        <v>0</v>
      </c>
      <c r="K28" s="35">
        <v>0.2</v>
      </c>
      <c r="L28" s="35">
        <v>35</v>
      </c>
      <c r="M28" s="35">
        <v>17</v>
      </c>
      <c r="N28" s="35">
        <v>11</v>
      </c>
      <c r="O28" s="35">
        <v>0.1</v>
      </c>
    </row>
    <row r="29" spans="1:17" x14ac:dyDescent="0.3">
      <c r="A29" s="27"/>
      <c r="B29" s="35" t="s">
        <v>19</v>
      </c>
      <c r="C29" s="27"/>
      <c r="D29" s="27">
        <f t="shared" ref="D29:O29" si="2">SUM(D25:D28)</f>
        <v>7.86</v>
      </c>
      <c r="E29" s="35">
        <f t="shared" si="2"/>
        <v>4.9000000000000004</v>
      </c>
      <c r="F29" s="35">
        <f t="shared" si="2"/>
        <v>110.02</v>
      </c>
      <c r="G29" s="35">
        <f t="shared" si="2"/>
        <v>12556</v>
      </c>
      <c r="H29" s="35">
        <f t="shared" si="2"/>
        <v>0.14000000000000001</v>
      </c>
      <c r="I29" s="35">
        <f t="shared" si="2"/>
        <v>14</v>
      </c>
      <c r="J29" s="35">
        <f t="shared" si="2"/>
        <v>0</v>
      </c>
      <c r="K29" s="35">
        <f t="shared" si="2"/>
        <v>2.6</v>
      </c>
      <c r="L29" s="35">
        <f t="shared" si="2"/>
        <v>46</v>
      </c>
      <c r="M29" s="35">
        <f t="shared" si="2"/>
        <v>67</v>
      </c>
      <c r="N29" s="35">
        <f t="shared" si="2"/>
        <v>20</v>
      </c>
      <c r="O29" s="35">
        <f t="shared" si="2"/>
        <v>0.9</v>
      </c>
    </row>
    <row r="30" spans="1:17" x14ac:dyDescent="0.3">
      <c r="A30" s="27"/>
      <c r="B30" s="35" t="s">
        <v>29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7" x14ac:dyDescent="0.3">
      <c r="A31" s="27"/>
      <c r="B31" s="25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7" x14ac:dyDescent="0.3">
      <c r="A32" s="27"/>
      <c r="B32" s="25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1"/>
      <c r="B33" s="2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B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P27" sqref="P27"/>
    </sheetView>
  </sheetViews>
  <sheetFormatPr defaultColWidth="9.109375" defaultRowHeight="15.6" x14ac:dyDescent="0.3"/>
  <cols>
    <col min="1" max="1" width="13.5546875" style="2" customWidth="1"/>
    <col min="2" max="2" width="37.33203125" style="2" customWidth="1"/>
    <col min="3" max="3" width="9" style="2" customWidth="1"/>
    <col min="4" max="6" width="9.109375" style="2"/>
    <col min="7" max="7" width="16.44140625" style="2" customWidth="1"/>
    <col min="8" max="8" width="7.33203125" style="2" customWidth="1"/>
    <col min="9" max="10" width="7.109375" style="2" customWidth="1"/>
    <col min="11" max="11" width="6.88671875" style="2" customWidth="1"/>
    <col min="12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0" t="s">
        <v>91</v>
      </c>
      <c r="B9" s="25" t="s">
        <v>40</v>
      </c>
      <c r="C9" s="1">
        <v>100</v>
      </c>
      <c r="D9" s="1">
        <v>1</v>
      </c>
      <c r="E9" s="1">
        <v>4.5</v>
      </c>
      <c r="F9" s="1">
        <v>14.5</v>
      </c>
      <c r="G9" s="1">
        <v>100</v>
      </c>
      <c r="H9" s="1">
        <v>0.03</v>
      </c>
      <c r="I9" s="1">
        <v>1.73</v>
      </c>
      <c r="J9" s="1">
        <v>0</v>
      </c>
      <c r="K9" s="1">
        <v>0</v>
      </c>
      <c r="L9" s="1">
        <v>20.7</v>
      </c>
      <c r="M9" s="1">
        <v>0</v>
      </c>
      <c r="N9" s="1">
        <v>28.5</v>
      </c>
      <c r="O9" s="1">
        <v>0.55000000000000004</v>
      </c>
    </row>
    <row r="10" spans="1:15" x14ac:dyDescent="0.3">
      <c r="A10" s="10" t="s">
        <v>110</v>
      </c>
      <c r="B10" s="25" t="s">
        <v>198</v>
      </c>
      <c r="C10" s="1">
        <v>200</v>
      </c>
      <c r="D10" s="16">
        <v>6.21</v>
      </c>
      <c r="E10" s="16">
        <v>7.47</v>
      </c>
      <c r="F10" s="16">
        <v>25.09</v>
      </c>
      <c r="G10" s="16">
        <v>192</v>
      </c>
      <c r="H10" s="16">
        <v>0</v>
      </c>
      <c r="I10" s="16">
        <v>1.95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</row>
    <row r="11" spans="1:15" x14ac:dyDescent="0.3">
      <c r="A11" s="27" t="s">
        <v>143</v>
      </c>
      <c r="B11" s="25" t="s">
        <v>144</v>
      </c>
      <c r="C11" s="27">
        <v>50</v>
      </c>
      <c r="D11" s="27">
        <v>5.2549999999999999</v>
      </c>
      <c r="E11" s="27">
        <v>7.6449999999999996</v>
      </c>
      <c r="F11" s="27">
        <v>16.18</v>
      </c>
      <c r="G11" s="27">
        <v>154.44999999999999</v>
      </c>
      <c r="H11" s="27">
        <v>5.5E-2</v>
      </c>
      <c r="I11" s="27">
        <v>0.08</v>
      </c>
      <c r="J11" s="27">
        <v>0</v>
      </c>
      <c r="K11" s="27">
        <v>0</v>
      </c>
      <c r="L11" s="27">
        <v>106.78</v>
      </c>
      <c r="M11" s="27">
        <v>0</v>
      </c>
      <c r="N11" s="27">
        <v>0</v>
      </c>
      <c r="O11" s="27">
        <v>0.79</v>
      </c>
    </row>
    <row r="12" spans="1:15" x14ac:dyDescent="0.3">
      <c r="A12" s="27" t="s">
        <v>83</v>
      </c>
      <c r="B12" s="25" t="s">
        <v>180</v>
      </c>
      <c r="C12" s="27">
        <v>200</v>
      </c>
      <c r="D12" s="27">
        <v>4.58</v>
      </c>
      <c r="E12" s="27">
        <v>5.04</v>
      </c>
      <c r="F12" s="27">
        <v>21.5</v>
      </c>
      <c r="G12" s="27">
        <v>145.34</v>
      </c>
      <c r="H12" s="27">
        <v>0.12</v>
      </c>
      <c r="I12" s="27">
        <v>7.36</v>
      </c>
      <c r="J12" s="27">
        <v>0</v>
      </c>
      <c r="K12" s="27">
        <v>0</v>
      </c>
      <c r="L12" s="27">
        <v>190.62</v>
      </c>
      <c r="M12" s="27">
        <v>0</v>
      </c>
      <c r="N12" s="27">
        <v>0</v>
      </c>
      <c r="O12" s="27">
        <v>0.14000000000000001</v>
      </c>
    </row>
    <row r="13" spans="1:15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0"/>
      <c r="B14" s="1" t="s">
        <v>19</v>
      </c>
      <c r="C14" s="1"/>
      <c r="D14" s="1">
        <f>D9+D10+D11+D12</f>
        <v>17.045000000000002</v>
      </c>
      <c r="E14" s="18">
        <f t="shared" ref="E14:O14" si="0">E9+E10+E11+E12</f>
        <v>24.654999999999998</v>
      </c>
      <c r="F14" s="18">
        <f t="shared" si="0"/>
        <v>77.27000000000001</v>
      </c>
      <c r="G14" s="18">
        <f t="shared" si="0"/>
        <v>591.79</v>
      </c>
      <c r="H14" s="18">
        <f t="shared" si="0"/>
        <v>0.20499999999999999</v>
      </c>
      <c r="I14" s="18">
        <f t="shared" si="0"/>
        <v>11.120000000000001</v>
      </c>
      <c r="J14" s="18">
        <f t="shared" si="0"/>
        <v>0</v>
      </c>
      <c r="K14" s="18">
        <f t="shared" si="0"/>
        <v>0</v>
      </c>
      <c r="L14" s="18">
        <f t="shared" si="0"/>
        <v>318.10000000000002</v>
      </c>
      <c r="M14" s="18">
        <f t="shared" si="0"/>
        <v>0</v>
      </c>
      <c r="N14" s="18">
        <f t="shared" si="0"/>
        <v>28.5</v>
      </c>
      <c r="O14" s="18">
        <f t="shared" si="0"/>
        <v>1.48</v>
      </c>
    </row>
    <row r="15" spans="1:15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25" t="s">
        <v>84</v>
      </c>
      <c r="B17" s="25" t="s">
        <v>45</v>
      </c>
      <c r="C17" s="31">
        <v>100</v>
      </c>
      <c r="D17" s="31">
        <v>0.98</v>
      </c>
      <c r="E17" s="31">
        <v>6.0250000000000004</v>
      </c>
      <c r="F17" s="31">
        <v>5.75</v>
      </c>
      <c r="G17" s="31">
        <v>81.34</v>
      </c>
      <c r="H17" s="31">
        <v>0</v>
      </c>
      <c r="I17" s="31">
        <v>16.66</v>
      </c>
      <c r="J17" s="31">
        <v>0</v>
      </c>
      <c r="K17" s="31">
        <v>0</v>
      </c>
      <c r="L17" s="31">
        <v>26.38</v>
      </c>
      <c r="M17" s="31">
        <v>19.18</v>
      </c>
      <c r="N17" s="31">
        <v>10.15</v>
      </c>
      <c r="O17" s="31">
        <v>0.04</v>
      </c>
    </row>
    <row r="18" spans="1:15" x14ac:dyDescent="0.3">
      <c r="A18" s="10" t="s">
        <v>133</v>
      </c>
      <c r="B18" s="25" t="s">
        <v>199</v>
      </c>
      <c r="C18" s="1">
        <v>250</v>
      </c>
      <c r="D18" s="1">
        <v>5.25</v>
      </c>
      <c r="E18" s="1">
        <v>6.5</v>
      </c>
      <c r="F18" s="1">
        <v>10.37</v>
      </c>
      <c r="G18" s="1">
        <v>139.25</v>
      </c>
      <c r="H18" s="1">
        <v>0</v>
      </c>
      <c r="I18" s="1">
        <v>1.5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3">
      <c r="A19" s="10" t="s">
        <v>92</v>
      </c>
      <c r="B19" s="25" t="s">
        <v>27</v>
      </c>
      <c r="C19" s="1">
        <v>230</v>
      </c>
      <c r="D19" s="1">
        <v>11.85</v>
      </c>
      <c r="E19" s="1">
        <v>12.26</v>
      </c>
      <c r="F19" s="1">
        <v>19.96</v>
      </c>
      <c r="G19" s="1">
        <v>244.15</v>
      </c>
      <c r="H19" s="1">
        <v>0.161</v>
      </c>
      <c r="I19" s="1">
        <v>23.87</v>
      </c>
      <c r="J19" s="1">
        <v>0</v>
      </c>
      <c r="K19" s="1">
        <v>0.31</v>
      </c>
      <c r="L19" s="1">
        <v>24.87</v>
      </c>
      <c r="M19" s="1">
        <v>0</v>
      </c>
      <c r="N19" s="1">
        <v>0</v>
      </c>
      <c r="O19" s="1">
        <v>2.67</v>
      </c>
    </row>
    <row r="20" spans="1:15" x14ac:dyDescent="0.3">
      <c r="A20" s="21" t="s">
        <v>93</v>
      </c>
      <c r="B20" s="25" t="s">
        <v>28</v>
      </c>
      <c r="C20" s="21">
        <v>200</v>
      </c>
      <c r="D20" s="21">
        <v>3</v>
      </c>
      <c r="E20" s="21">
        <v>4.95</v>
      </c>
      <c r="F20" s="21">
        <v>17.2</v>
      </c>
      <c r="G20" s="21">
        <v>112.5</v>
      </c>
      <c r="H20" s="21">
        <v>4.4999999999999998E-2</v>
      </c>
      <c r="I20" s="21">
        <v>21.3</v>
      </c>
      <c r="J20" s="21">
        <v>0</v>
      </c>
      <c r="K20" s="21">
        <v>1.5</v>
      </c>
      <c r="L20" s="21">
        <v>87</v>
      </c>
      <c r="M20" s="21">
        <v>80</v>
      </c>
      <c r="N20" s="21">
        <v>20</v>
      </c>
      <c r="O20" s="21">
        <v>1.2</v>
      </c>
    </row>
    <row r="21" spans="1:15" x14ac:dyDescent="0.3">
      <c r="A21" s="31"/>
      <c r="B21" s="30" t="s">
        <v>31</v>
      </c>
      <c r="C21" s="31">
        <v>30</v>
      </c>
      <c r="D21" s="31">
        <v>3.07</v>
      </c>
      <c r="E21" s="31">
        <v>1.07</v>
      </c>
      <c r="F21" s="31">
        <v>20.93</v>
      </c>
      <c r="G21" s="31">
        <v>107.22</v>
      </c>
      <c r="H21" s="31">
        <v>0.1</v>
      </c>
      <c r="I21" s="31">
        <v>0</v>
      </c>
      <c r="J21" s="31">
        <v>0</v>
      </c>
      <c r="K21" s="31">
        <v>0</v>
      </c>
      <c r="L21" s="31">
        <v>14</v>
      </c>
      <c r="M21" s="31">
        <v>45.5</v>
      </c>
      <c r="N21" s="31">
        <v>9.8000000000000007</v>
      </c>
      <c r="O21" s="31">
        <v>0.8</v>
      </c>
    </row>
    <row r="22" spans="1:15" x14ac:dyDescent="0.3">
      <c r="A22" s="31"/>
      <c r="B22" s="25" t="s">
        <v>37</v>
      </c>
      <c r="C22" s="31">
        <v>30</v>
      </c>
      <c r="D22" s="31">
        <v>3.85</v>
      </c>
      <c r="E22" s="31">
        <v>0.7</v>
      </c>
      <c r="F22" s="9">
        <v>18.850000000000001</v>
      </c>
      <c r="G22" s="31">
        <v>100.5</v>
      </c>
      <c r="H22" s="31">
        <v>0.1</v>
      </c>
      <c r="I22" s="31">
        <v>0</v>
      </c>
      <c r="J22" s="31">
        <v>0</v>
      </c>
      <c r="K22" s="31">
        <v>0</v>
      </c>
      <c r="L22" s="31">
        <v>16.5</v>
      </c>
      <c r="M22" s="31">
        <v>97</v>
      </c>
      <c r="N22" s="31">
        <v>28.5</v>
      </c>
      <c r="O22" s="31">
        <v>2.25</v>
      </c>
    </row>
    <row r="23" spans="1:15" hidden="1" x14ac:dyDescent="0.3">
      <c r="A23" s="21"/>
      <c r="B23" s="25" t="s">
        <v>30</v>
      </c>
      <c r="C23" s="21">
        <v>100</v>
      </c>
      <c r="D23" s="21">
        <v>1.2</v>
      </c>
      <c r="E23" s="21">
        <v>0.4</v>
      </c>
      <c r="F23" s="21">
        <v>16.8</v>
      </c>
      <c r="G23" s="21">
        <v>76.8</v>
      </c>
      <c r="H23" s="21">
        <v>0</v>
      </c>
      <c r="I23" s="21">
        <v>0.1</v>
      </c>
      <c r="J23" s="21">
        <v>0</v>
      </c>
      <c r="K23" s="21">
        <v>0</v>
      </c>
      <c r="L23" s="21">
        <v>0.6</v>
      </c>
      <c r="M23" s="21">
        <v>22.4</v>
      </c>
      <c r="N23" s="21">
        <v>33.6</v>
      </c>
      <c r="O23" s="21">
        <v>0.5</v>
      </c>
    </row>
    <row r="24" spans="1:15" x14ac:dyDescent="0.3">
      <c r="A24" s="1"/>
      <c r="B24" s="1" t="s">
        <v>19</v>
      </c>
      <c r="C24" s="1"/>
      <c r="D24" s="1">
        <f>D17+D18+D19+D20+D21+D22+D23</f>
        <v>29.2</v>
      </c>
      <c r="E24" s="31">
        <f t="shared" ref="E24:O24" si="1">E17+E18+E19+E20+E21+E22+E23</f>
        <v>31.904999999999998</v>
      </c>
      <c r="F24" s="31">
        <f t="shared" si="1"/>
        <v>109.86</v>
      </c>
      <c r="G24" s="31">
        <f t="shared" si="1"/>
        <v>861.76</v>
      </c>
      <c r="H24" s="31">
        <f t="shared" si="1"/>
        <v>0.40600000000000003</v>
      </c>
      <c r="I24" s="31">
        <f t="shared" si="1"/>
        <v>63.43</v>
      </c>
      <c r="J24" s="31">
        <f t="shared" si="1"/>
        <v>0</v>
      </c>
      <c r="K24" s="31">
        <f t="shared" si="1"/>
        <v>1.81</v>
      </c>
      <c r="L24" s="31">
        <f t="shared" si="1"/>
        <v>169.35</v>
      </c>
      <c r="M24" s="31">
        <f t="shared" si="1"/>
        <v>264.08</v>
      </c>
      <c r="N24" s="31">
        <f t="shared" si="1"/>
        <v>102.05000000000001</v>
      </c>
      <c r="O24" s="31">
        <f t="shared" si="1"/>
        <v>7.46</v>
      </c>
    </row>
    <row r="25" spans="1:15" x14ac:dyDescent="0.3">
      <c r="A25" s="35"/>
      <c r="B25" s="6" t="s">
        <v>174</v>
      </c>
      <c r="C25" s="3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3">
      <c r="A26" s="35"/>
      <c r="B26" s="25" t="s">
        <v>175</v>
      </c>
      <c r="C26" s="35">
        <v>50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3">
      <c r="A27" s="35"/>
      <c r="B27" s="25" t="s">
        <v>170</v>
      </c>
      <c r="C27" s="35">
        <v>100</v>
      </c>
      <c r="D27" s="35">
        <v>0.6</v>
      </c>
      <c r="E27" s="35">
        <v>0.2</v>
      </c>
      <c r="F27" s="35">
        <v>6</v>
      </c>
      <c r="G27" s="35">
        <v>38</v>
      </c>
      <c r="H27" s="35">
        <v>0.06</v>
      </c>
      <c r="I27" s="35">
        <v>14</v>
      </c>
      <c r="J27" s="35">
        <v>0</v>
      </c>
      <c r="K27" s="35">
        <v>0.2</v>
      </c>
      <c r="L27" s="35">
        <v>35</v>
      </c>
      <c r="M27" s="35">
        <v>17</v>
      </c>
      <c r="N27" s="35">
        <v>11</v>
      </c>
      <c r="O27" s="35">
        <v>0.1</v>
      </c>
    </row>
    <row r="28" spans="1:15" x14ac:dyDescent="0.3">
      <c r="A28" s="35"/>
      <c r="B28" s="35" t="s">
        <v>19</v>
      </c>
      <c r="C28" s="35"/>
      <c r="D28" s="35">
        <f>D26+D27</f>
        <v>6.5</v>
      </c>
      <c r="E28" s="35">
        <f t="shared" ref="E28:O28" si="2">E26+E27</f>
        <v>4.9000000000000004</v>
      </c>
      <c r="F28" s="35">
        <f t="shared" si="2"/>
        <v>81</v>
      </c>
      <c r="G28" s="35">
        <f t="shared" si="2"/>
        <v>404</v>
      </c>
      <c r="H28" s="35">
        <f t="shared" si="2"/>
        <v>0.14000000000000001</v>
      </c>
      <c r="I28" s="35">
        <f t="shared" si="2"/>
        <v>14</v>
      </c>
      <c r="J28" s="35">
        <f t="shared" si="2"/>
        <v>0</v>
      </c>
      <c r="K28" s="35">
        <f t="shared" si="2"/>
        <v>2.6</v>
      </c>
      <c r="L28" s="35">
        <f t="shared" si="2"/>
        <v>46</v>
      </c>
      <c r="M28" s="35">
        <f t="shared" si="2"/>
        <v>67</v>
      </c>
      <c r="N28" s="35">
        <f t="shared" si="2"/>
        <v>20</v>
      </c>
      <c r="O28" s="35">
        <f t="shared" si="2"/>
        <v>0.9</v>
      </c>
    </row>
    <row r="29" spans="1:15" x14ac:dyDescent="0.3">
      <c r="A29" s="27"/>
      <c r="B29" s="27" t="s">
        <v>29</v>
      </c>
      <c r="C29" s="27"/>
      <c r="D29" s="27">
        <f>D14+D24+D28</f>
        <v>52.745000000000005</v>
      </c>
      <c r="E29" s="35">
        <f t="shared" ref="E29:O29" si="3">E14+E24+E28</f>
        <v>61.459999999999994</v>
      </c>
      <c r="F29" s="35">
        <f t="shared" si="3"/>
        <v>268.13</v>
      </c>
      <c r="G29" s="35">
        <f t="shared" si="3"/>
        <v>1857.55</v>
      </c>
      <c r="H29" s="35">
        <f t="shared" si="3"/>
        <v>0.751</v>
      </c>
      <c r="I29" s="35">
        <f t="shared" si="3"/>
        <v>88.55</v>
      </c>
      <c r="J29" s="35">
        <f t="shared" si="3"/>
        <v>0</v>
      </c>
      <c r="K29" s="35">
        <f t="shared" si="3"/>
        <v>4.41</v>
      </c>
      <c r="L29" s="35">
        <f t="shared" si="3"/>
        <v>533.45000000000005</v>
      </c>
      <c r="M29" s="35">
        <f t="shared" si="3"/>
        <v>331.08</v>
      </c>
      <c r="N29" s="35">
        <f t="shared" si="3"/>
        <v>150.55000000000001</v>
      </c>
      <c r="O29" s="35">
        <f t="shared" si="3"/>
        <v>9.84</v>
      </c>
    </row>
    <row r="30" spans="1:15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6"/>
  <sheetViews>
    <sheetView topLeftCell="A10" workbookViewId="0">
      <selection activeCell="Q24" sqref="Q24"/>
    </sheetView>
  </sheetViews>
  <sheetFormatPr defaultColWidth="9.109375" defaultRowHeight="15.6" x14ac:dyDescent="0.3"/>
  <cols>
    <col min="1" max="1" width="13.88671875" style="2" customWidth="1"/>
    <col min="2" max="2" width="40.5546875" style="2" customWidth="1"/>
    <col min="3" max="3" width="10.109375" style="2" customWidth="1"/>
    <col min="4" max="6" width="9.109375" style="2"/>
    <col min="7" max="7" width="16.6640625" style="2" customWidth="1"/>
    <col min="8" max="8" width="7" style="2" customWidth="1"/>
    <col min="9" max="9" width="5" style="2" customWidth="1"/>
    <col min="10" max="10" width="5.88671875" style="2" customWidth="1"/>
    <col min="11" max="11" width="6.6640625" style="2" customWidth="1"/>
    <col min="12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4"/>
      <c r="B8" s="7" t="s">
        <v>25</v>
      </c>
      <c r="C8" s="5"/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3"/>
    </row>
    <row r="9" spans="1:15" x14ac:dyDescent="0.3">
      <c r="A9" s="25" t="s">
        <v>77</v>
      </c>
      <c r="B9" s="25" t="s">
        <v>200</v>
      </c>
      <c r="C9" s="31">
        <v>100</v>
      </c>
      <c r="D9" s="31">
        <v>1.41</v>
      </c>
      <c r="E9" s="31">
        <v>5.08</v>
      </c>
      <c r="F9" s="31">
        <v>8.65</v>
      </c>
      <c r="G9" s="31">
        <v>85.9</v>
      </c>
      <c r="H9" s="31">
        <v>0.02</v>
      </c>
      <c r="I9" s="31">
        <v>34.950000000000003</v>
      </c>
      <c r="J9" s="31">
        <v>0</v>
      </c>
      <c r="K9" s="31">
        <v>0</v>
      </c>
      <c r="L9" s="31">
        <v>44.67</v>
      </c>
      <c r="M9" s="31">
        <v>24.71</v>
      </c>
      <c r="N9" s="31">
        <v>13.16</v>
      </c>
      <c r="O9" s="31">
        <v>0.54</v>
      </c>
    </row>
    <row r="10" spans="1:15" x14ac:dyDescent="0.3">
      <c r="A10" s="25" t="s">
        <v>127</v>
      </c>
      <c r="B10" s="25" t="s">
        <v>128</v>
      </c>
      <c r="C10" s="21">
        <v>100</v>
      </c>
      <c r="D10" s="21">
        <v>11.77</v>
      </c>
      <c r="E10" s="21">
        <v>10.78</v>
      </c>
      <c r="F10" s="21">
        <v>2.93</v>
      </c>
      <c r="G10" s="21">
        <v>155.83000000000001</v>
      </c>
      <c r="H10" s="21">
        <v>0.21</v>
      </c>
      <c r="I10" s="21">
        <v>0.01</v>
      </c>
      <c r="J10" s="21">
        <v>0</v>
      </c>
      <c r="K10" s="21">
        <v>0.2</v>
      </c>
      <c r="L10" s="21">
        <v>31.08</v>
      </c>
      <c r="M10" s="21">
        <v>198</v>
      </c>
      <c r="N10" s="21">
        <v>21.6</v>
      </c>
      <c r="O10" s="21">
        <v>0.91</v>
      </c>
    </row>
    <row r="11" spans="1:15" x14ac:dyDescent="0.3">
      <c r="A11" s="25" t="s">
        <v>80</v>
      </c>
      <c r="B11" s="25" t="s">
        <v>17</v>
      </c>
      <c r="C11" s="1">
        <v>180</v>
      </c>
      <c r="D11" s="1">
        <v>9.32</v>
      </c>
      <c r="E11" s="1">
        <v>9.0719999999999992</v>
      </c>
      <c r="F11" s="1">
        <v>9.83</v>
      </c>
      <c r="G11" s="1">
        <v>158.76</v>
      </c>
      <c r="H11" s="1">
        <v>0.126</v>
      </c>
      <c r="I11" s="1">
        <v>59.36</v>
      </c>
      <c r="J11" s="1">
        <v>8.16</v>
      </c>
      <c r="K11" s="1">
        <v>0</v>
      </c>
      <c r="L11" s="1">
        <v>153.72</v>
      </c>
      <c r="M11" s="1">
        <v>0</v>
      </c>
      <c r="N11" s="1">
        <v>0</v>
      </c>
      <c r="O11" s="1">
        <v>0</v>
      </c>
    </row>
    <row r="12" spans="1:15" x14ac:dyDescent="0.3">
      <c r="A12" s="25" t="s">
        <v>115</v>
      </c>
      <c r="B12" s="25" t="s">
        <v>192</v>
      </c>
      <c r="C12" s="21">
        <v>200</v>
      </c>
      <c r="D12" s="21">
        <v>1.36</v>
      </c>
      <c r="E12" s="21">
        <v>0</v>
      </c>
      <c r="F12" s="21">
        <v>29.02</v>
      </c>
      <c r="G12" s="21">
        <v>121.52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x14ac:dyDescent="0.3">
      <c r="A13" s="25"/>
      <c r="B13" s="25" t="s">
        <v>32</v>
      </c>
      <c r="C13" s="21">
        <v>50</v>
      </c>
      <c r="D13" s="21">
        <v>3.07</v>
      </c>
      <c r="E13" s="21">
        <v>1.07</v>
      </c>
      <c r="F13" s="21">
        <v>20.93</v>
      </c>
      <c r="G13" s="21">
        <v>107.22</v>
      </c>
      <c r="H13" s="21">
        <v>0.1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25"/>
      <c r="B14" s="25" t="s">
        <v>175</v>
      </c>
      <c r="C14" s="21">
        <v>50</v>
      </c>
      <c r="D14" s="21">
        <v>5.9</v>
      </c>
      <c r="E14" s="21">
        <v>4.7</v>
      </c>
      <c r="F14" s="21">
        <v>75</v>
      </c>
      <c r="G14" s="21">
        <v>366</v>
      </c>
      <c r="H14" s="21">
        <v>0.08</v>
      </c>
      <c r="I14" s="21">
        <v>0</v>
      </c>
      <c r="J14" s="21">
        <v>0</v>
      </c>
      <c r="K14" s="21">
        <v>2.4</v>
      </c>
      <c r="L14" s="21">
        <v>11</v>
      </c>
      <c r="M14" s="21">
        <v>50</v>
      </c>
      <c r="N14" s="21">
        <v>9</v>
      </c>
      <c r="O14" s="21">
        <v>0.8</v>
      </c>
    </row>
    <row r="15" spans="1:15" x14ac:dyDescent="0.3">
      <c r="A15" s="2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5"/>
      <c r="B16" s="1" t="s">
        <v>19</v>
      </c>
      <c r="C16" s="1"/>
      <c r="D16" s="1">
        <f>D9+D10+D11+D12+D13+D14</f>
        <v>32.83</v>
      </c>
      <c r="E16" s="18">
        <f t="shared" ref="E16:O16" si="0">E9+E10+E11+E12+E13+E14</f>
        <v>30.701999999999998</v>
      </c>
      <c r="F16" s="18">
        <f t="shared" si="0"/>
        <v>146.36000000000001</v>
      </c>
      <c r="G16" s="18">
        <f t="shared" si="0"/>
        <v>995.23</v>
      </c>
      <c r="H16" s="18">
        <f t="shared" si="0"/>
        <v>0.53599999999999992</v>
      </c>
      <c r="I16" s="18">
        <f t="shared" si="0"/>
        <v>94.32</v>
      </c>
      <c r="J16" s="18">
        <f t="shared" si="0"/>
        <v>8.16</v>
      </c>
      <c r="K16" s="18">
        <f t="shared" si="0"/>
        <v>2.6</v>
      </c>
      <c r="L16" s="18">
        <f t="shared" si="0"/>
        <v>240.47</v>
      </c>
      <c r="M16" s="18">
        <f t="shared" si="0"/>
        <v>272.71000000000004</v>
      </c>
      <c r="N16" s="18">
        <f t="shared" si="0"/>
        <v>43.760000000000005</v>
      </c>
      <c r="O16" s="18">
        <f t="shared" si="0"/>
        <v>2.25</v>
      </c>
    </row>
    <row r="17" spans="1:15" x14ac:dyDescent="0.3">
      <c r="A17" s="25"/>
      <c r="B17" s="6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25" t="s">
        <v>73</v>
      </c>
      <c r="B18" s="25" t="s">
        <v>38</v>
      </c>
      <c r="C18" s="21">
        <v>100</v>
      </c>
      <c r="D18" s="21">
        <v>1.03</v>
      </c>
      <c r="E18" s="21">
        <v>3.85</v>
      </c>
      <c r="F18" s="21">
        <v>5.88</v>
      </c>
      <c r="G18" s="21">
        <v>62.3</v>
      </c>
      <c r="H18" s="21">
        <v>0</v>
      </c>
      <c r="I18" s="21">
        <v>0.42</v>
      </c>
      <c r="J18" s="21">
        <v>0</v>
      </c>
      <c r="K18" s="21">
        <v>0</v>
      </c>
      <c r="L18" s="21">
        <v>42</v>
      </c>
      <c r="M18" s="21">
        <v>0</v>
      </c>
      <c r="N18" s="21">
        <v>0</v>
      </c>
      <c r="O18" s="21">
        <v>7.0000000000000007E-2</v>
      </c>
    </row>
    <row r="19" spans="1:15" x14ac:dyDescent="0.3">
      <c r="A19" s="25" t="s">
        <v>94</v>
      </c>
      <c r="B19" s="25" t="s">
        <v>21</v>
      </c>
      <c r="C19" s="1">
        <v>250</v>
      </c>
      <c r="D19" s="1">
        <v>6.78</v>
      </c>
      <c r="E19" s="1">
        <v>14.43</v>
      </c>
      <c r="F19" s="1">
        <v>46.38</v>
      </c>
      <c r="G19" s="1">
        <v>280</v>
      </c>
      <c r="H19" s="1">
        <v>0.25</v>
      </c>
      <c r="I19" s="1">
        <v>0.17499999999999999</v>
      </c>
      <c r="J19" s="1">
        <v>0</v>
      </c>
      <c r="K19" s="1">
        <v>1.68</v>
      </c>
      <c r="L19" s="1">
        <v>295.3</v>
      </c>
      <c r="M19" s="1">
        <v>0</v>
      </c>
      <c r="N19" s="1">
        <v>0</v>
      </c>
      <c r="O19" s="1">
        <v>0.42499999999999999</v>
      </c>
    </row>
    <row r="20" spans="1:15" x14ac:dyDescent="0.3">
      <c r="A20" s="25" t="s">
        <v>130</v>
      </c>
      <c r="B20" s="25" t="s">
        <v>22</v>
      </c>
      <c r="C20" s="21">
        <v>80</v>
      </c>
      <c r="D20" s="21">
        <v>9.0399999999999991</v>
      </c>
      <c r="E20" s="21">
        <v>3.68</v>
      </c>
      <c r="F20" s="21">
        <v>11.2</v>
      </c>
      <c r="G20" s="21">
        <v>114.4</v>
      </c>
      <c r="H20" s="21">
        <v>6.8000000000000005E-2</v>
      </c>
      <c r="I20" s="21">
        <v>6.65</v>
      </c>
      <c r="J20" s="21">
        <v>0</v>
      </c>
      <c r="K20" s="21">
        <v>0</v>
      </c>
      <c r="L20" s="21">
        <v>19.78</v>
      </c>
      <c r="M20" s="21">
        <v>0</v>
      </c>
      <c r="N20" s="21">
        <v>25.3</v>
      </c>
      <c r="O20" s="21">
        <v>0.86899999999999999</v>
      </c>
    </row>
    <row r="21" spans="1:15" x14ac:dyDescent="0.3">
      <c r="A21" s="25" t="s">
        <v>95</v>
      </c>
      <c r="B21" s="25" t="s">
        <v>23</v>
      </c>
      <c r="C21" s="1">
        <v>180</v>
      </c>
      <c r="D21" s="1">
        <v>5.62</v>
      </c>
      <c r="E21" s="1">
        <v>7.9</v>
      </c>
      <c r="F21" s="1">
        <v>59.2</v>
      </c>
      <c r="G21" s="1">
        <v>326.58999999999997</v>
      </c>
      <c r="H21" s="1">
        <v>4.8000000000000001E-2</v>
      </c>
      <c r="I21" s="1">
        <v>0</v>
      </c>
      <c r="J21" s="1">
        <v>0</v>
      </c>
      <c r="K21" s="1">
        <v>0.92</v>
      </c>
      <c r="L21" s="1">
        <v>66.02</v>
      </c>
      <c r="M21" s="1">
        <v>0</v>
      </c>
      <c r="N21" s="1">
        <v>0</v>
      </c>
      <c r="O21" s="1">
        <v>0.32400000000000001</v>
      </c>
    </row>
    <row r="22" spans="1:15" x14ac:dyDescent="0.3">
      <c r="A22" s="21"/>
      <c r="B22" s="25" t="s">
        <v>183</v>
      </c>
      <c r="C22" s="21">
        <v>200</v>
      </c>
      <c r="D22" s="21">
        <v>0.34</v>
      </c>
      <c r="E22" s="21">
        <v>0.14000000000000001</v>
      </c>
      <c r="F22" s="21">
        <v>9.49</v>
      </c>
      <c r="G22" s="21">
        <v>40.67</v>
      </c>
      <c r="H22" s="21">
        <v>0.01</v>
      </c>
      <c r="I22" s="21">
        <v>0</v>
      </c>
      <c r="J22" s="21">
        <v>0</v>
      </c>
      <c r="K22" s="21">
        <v>0</v>
      </c>
      <c r="L22" s="21">
        <v>10.67</v>
      </c>
      <c r="M22" s="21">
        <v>0</v>
      </c>
      <c r="N22" s="21">
        <v>0</v>
      </c>
      <c r="O22" s="21">
        <v>0.31</v>
      </c>
    </row>
    <row r="23" spans="1:15" x14ac:dyDescent="0.3">
      <c r="A23" s="21"/>
      <c r="B23" s="25" t="s">
        <v>18</v>
      </c>
      <c r="C23" s="21">
        <v>50</v>
      </c>
      <c r="D23" s="21">
        <v>3.85</v>
      </c>
      <c r="E23" s="21">
        <v>0.7</v>
      </c>
      <c r="F23" s="9">
        <v>18.850000000000001</v>
      </c>
      <c r="G23" s="21">
        <v>100.5</v>
      </c>
      <c r="H23" s="21">
        <v>0.1</v>
      </c>
      <c r="I23" s="21">
        <v>0</v>
      </c>
      <c r="J23" s="21">
        <v>0</v>
      </c>
      <c r="K23" s="21">
        <v>0</v>
      </c>
      <c r="L23" s="21">
        <v>16.5</v>
      </c>
      <c r="M23" s="21">
        <v>97</v>
      </c>
      <c r="N23" s="21">
        <v>28.5</v>
      </c>
      <c r="O23" s="21">
        <v>2.25</v>
      </c>
    </row>
    <row r="24" spans="1:15" x14ac:dyDescent="0.3">
      <c r="A24" s="1"/>
      <c r="B24" s="1" t="s">
        <v>24</v>
      </c>
      <c r="C24" s="1"/>
      <c r="D24" s="1">
        <f>D18+D19+D20+D21+D22+D23</f>
        <v>26.660000000000004</v>
      </c>
      <c r="E24" s="18">
        <f t="shared" ref="E24:O24" si="1">E18+E19+E20+E21+E22+E23</f>
        <v>30.7</v>
      </c>
      <c r="F24" s="18">
        <f t="shared" si="1"/>
        <v>151</v>
      </c>
      <c r="G24" s="18">
        <f t="shared" si="1"/>
        <v>924.45999999999992</v>
      </c>
      <c r="H24" s="18">
        <f t="shared" si="1"/>
        <v>0.47599999999999998</v>
      </c>
      <c r="I24" s="18">
        <f t="shared" si="1"/>
        <v>7.2450000000000001</v>
      </c>
      <c r="J24" s="18">
        <f t="shared" si="1"/>
        <v>0</v>
      </c>
      <c r="K24" s="18">
        <f t="shared" si="1"/>
        <v>2.6</v>
      </c>
      <c r="L24" s="18">
        <f t="shared" si="1"/>
        <v>450.27000000000004</v>
      </c>
      <c r="M24" s="18">
        <f t="shared" si="1"/>
        <v>97</v>
      </c>
      <c r="N24" s="18">
        <f t="shared" si="1"/>
        <v>53.8</v>
      </c>
      <c r="O24" s="18">
        <f t="shared" si="1"/>
        <v>4.2480000000000002</v>
      </c>
    </row>
    <row r="25" spans="1:15" x14ac:dyDescent="0.3">
      <c r="A25" s="35"/>
      <c r="B25" s="6" t="s">
        <v>174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3">
      <c r="A26" s="35"/>
      <c r="B26" s="33" t="s">
        <v>178</v>
      </c>
      <c r="C26" s="35">
        <v>50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3">
      <c r="A27" s="25" t="s">
        <v>118</v>
      </c>
      <c r="B27" s="33" t="s">
        <v>183</v>
      </c>
      <c r="C27" s="35">
        <v>200</v>
      </c>
      <c r="D27" s="35">
        <v>0.34</v>
      </c>
      <c r="E27" s="35">
        <v>0.14000000000000001</v>
      </c>
      <c r="F27" s="35">
        <v>9.49</v>
      </c>
      <c r="G27" s="35">
        <v>40.67</v>
      </c>
      <c r="H27" s="35">
        <v>0.01</v>
      </c>
      <c r="I27" s="35">
        <v>0</v>
      </c>
      <c r="J27" s="35">
        <v>0</v>
      </c>
      <c r="K27" s="35">
        <v>0</v>
      </c>
      <c r="L27" s="35">
        <v>10.67</v>
      </c>
      <c r="M27" s="35">
        <v>0</v>
      </c>
      <c r="N27" s="35">
        <v>0</v>
      </c>
      <c r="O27" s="35">
        <v>0.31</v>
      </c>
    </row>
    <row r="28" spans="1:15" x14ac:dyDescent="0.3">
      <c r="A28" s="25"/>
      <c r="B28" s="33" t="s">
        <v>201</v>
      </c>
      <c r="C28" s="43">
        <v>20</v>
      </c>
      <c r="D28" s="43">
        <v>0.12</v>
      </c>
      <c r="E28" s="43">
        <v>16.5</v>
      </c>
      <c r="F28" s="43">
        <v>0.18</v>
      </c>
      <c r="G28" s="43">
        <v>149.6</v>
      </c>
      <c r="H28" s="43">
        <v>0</v>
      </c>
      <c r="I28" s="43">
        <v>0</v>
      </c>
      <c r="J28" s="43">
        <v>0</v>
      </c>
      <c r="K28" s="43">
        <v>0</v>
      </c>
      <c r="L28" s="43">
        <v>2.4</v>
      </c>
      <c r="M28" s="43">
        <v>0</v>
      </c>
      <c r="N28" s="43">
        <v>0</v>
      </c>
      <c r="O28" s="43">
        <v>0.04</v>
      </c>
    </row>
    <row r="29" spans="1:15" x14ac:dyDescent="0.3">
      <c r="A29" s="25"/>
      <c r="B29" s="33" t="s">
        <v>32</v>
      </c>
      <c r="C29" s="43">
        <v>30</v>
      </c>
      <c r="D29" s="43">
        <v>3.07</v>
      </c>
      <c r="E29" s="43">
        <v>1.07</v>
      </c>
      <c r="F29" s="43">
        <v>20.9</v>
      </c>
      <c r="G29" s="43">
        <v>107.22</v>
      </c>
      <c r="H29" s="43">
        <v>0.1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</row>
    <row r="30" spans="1:15" x14ac:dyDescent="0.3">
      <c r="A30" s="35"/>
      <c r="B30" s="37" t="s">
        <v>19</v>
      </c>
      <c r="C30" s="35"/>
      <c r="D30" s="35">
        <f>D26+D27</f>
        <v>6.24</v>
      </c>
      <c r="E30" s="35">
        <f t="shared" ref="E30:O30" si="2">E26+E27</f>
        <v>4.84</v>
      </c>
      <c r="F30" s="35">
        <f t="shared" si="2"/>
        <v>84.49</v>
      </c>
      <c r="G30" s="35">
        <f t="shared" si="2"/>
        <v>406.67</v>
      </c>
      <c r="H30" s="35">
        <f t="shared" si="2"/>
        <v>0.09</v>
      </c>
      <c r="I30" s="35">
        <f t="shared" si="2"/>
        <v>0</v>
      </c>
      <c r="J30" s="35">
        <f t="shared" si="2"/>
        <v>0</v>
      </c>
      <c r="K30" s="35">
        <f t="shared" si="2"/>
        <v>2.4</v>
      </c>
      <c r="L30" s="35">
        <f t="shared" si="2"/>
        <v>21.67</v>
      </c>
      <c r="M30" s="35">
        <f t="shared" si="2"/>
        <v>50</v>
      </c>
      <c r="N30" s="35">
        <f t="shared" si="2"/>
        <v>9</v>
      </c>
      <c r="O30" s="35">
        <f t="shared" si="2"/>
        <v>1.1100000000000001</v>
      </c>
    </row>
    <row r="31" spans="1:15" x14ac:dyDescent="0.3">
      <c r="A31" s="1"/>
      <c r="B31" s="1" t="s">
        <v>29</v>
      </c>
      <c r="C31" s="1"/>
      <c r="D31" s="1">
        <f>D16+D24+D30</f>
        <v>65.73</v>
      </c>
      <c r="E31" s="35">
        <f t="shared" ref="E31:O31" si="3">E16+E24+E30</f>
        <v>66.242000000000004</v>
      </c>
      <c r="F31" s="35">
        <f t="shared" si="3"/>
        <v>381.85</v>
      </c>
      <c r="G31" s="35">
        <f t="shared" si="3"/>
        <v>2326.36</v>
      </c>
      <c r="H31" s="35">
        <f t="shared" si="3"/>
        <v>1.1020000000000001</v>
      </c>
      <c r="I31" s="35">
        <f t="shared" si="3"/>
        <v>101.565</v>
      </c>
      <c r="J31" s="35">
        <f t="shared" si="3"/>
        <v>8.16</v>
      </c>
      <c r="K31" s="35">
        <f t="shared" si="3"/>
        <v>7.6</v>
      </c>
      <c r="L31" s="35">
        <f t="shared" si="3"/>
        <v>712.41</v>
      </c>
      <c r="M31" s="35">
        <f t="shared" si="3"/>
        <v>419.71000000000004</v>
      </c>
      <c r="N31" s="35">
        <f t="shared" si="3"/>
        <v>106.56</v>
      </c>
      <c r="O31" s="35">
        <f t="shared" si="3"/>
        <v>7.6080000000000005</v>
      </c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topLeftCell="A4" workbookViewId="0">
      <selection activeCell="O12" sqref="O12"/>
    </sheetView>
  </sheetViews>
  <sheetFormatPr defaultColWidth="9.109375" defaultRowHeight="15.6" x14ac:dyDescent="0.3"/>
  <cols>
    <col min="1" max="1" width="14.44140625" style="2" customWidth="1"/>
    <col min="2" max="2" width="40.5546875" style="2" customWidth="1"/>
    <col min="3" max="3" width="11.109375" style="2" customWidth="1"/>
    <col min="4" max="4" width="7.5546875" style="2" customWidth="1"/>
    <col min="5" max="5" width="7.44140625" style="2" customWidth="1"/>
    <col min="6" max="6" width="7.33203125" style="2" customWidth="1"/>
    <col min="7" max="7" width="17" style="2" customWidth="1"/>
    <col min="8" max="8" width="8.109375" style="2" customWidth="1"/>
    <col min="9" max="9" width="7.6640625" style="2" customWidth="1"/>
    <col min="10" max="10" width="7.44140625" style="2" customWidth="1"/>
    <col min="11" max="11" width="7.109375" style="2" customWidth="1"/>
    <col min="12" max="12" width="7.5546875" style="2" customWidth="1"/>
    <col min="13" max="13" width="8.88671875" style="2" customWidth="1"/>
    <col min="14" max="14" width="7.33203125" style="2" customWidth="1"/>
    <col min="15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59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0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25" t="s">
        <v>134</v>
      </c>
      <c r="B9" s="25" t="s">
        <v>56</v>
      </c>
      <c r="C9" s="26">
        <v>300</v>
      </c>
      <c r="D9" s="26">
        <v>7.55</v>
      </c>
      <c r="E9" s="26">
        <v>7</v>
      </c>
      <c r="F9" s="26">
        <v>22.8</v>
      </c>
      <c r="G9" s="26">
        <v>182.7</v>
      </c>
      <c r="H9" s="26">
        <v>0.1</v>
      </c>
      <c r="I9" s="26">
        <v>1.1499999999999999</v>
      </c>
      <c r="J9" s="26">
        <v>0</v>
      </c>
      <c r="K9" s="26">
        <v>0</v>
      </c>
      <c r="L9" s="26">
        <v>205.9</v>
      </c>
      <c r="M9" s="26">
        <v>0</v>
      </c>
      <c r="N9" s="26">
        <v>0</v>
      </c>
      <c r="O9" s="26">
        <v>0.68</v>
      </c>
    </row>
    <row r="10" spans="1:15" x14ac:dyDescent="0.3">
      <c r="A10" s="25" t="s">
        <v>117</v>
      </c>
      <c r="B10" s="25" t="s">
        <v>96</v>
      </c>
      <c r="C10" s="26" t="s">
        <v>149</v>
      </c>
      <c r="D10" s="26">
        <v>9.9</v>
      </c>
      <c r="E10" s="26">
        <v>16.510000000000002</v>
      </c>
      <c r="F10" s="26">
        <v>33.96</v>
      </c>
      <c r="G10" s="26">
        <v>328</v>
      </c>
      <c r="H10" s="26">
        <v>0.09</v>
      </c>
      <c r="I10" s="26">
        <v>0.05</v>
      </c>
      <c r="J10" s="26">
        <v>0</v>
      </c>
      <c r="K10" s="26">
        <v>0</v>
      </c>
      <c r="L10" s="26">
        <v>172.53</v>
      </c>
      <c r="M10" s="26">
        <v>0</v>
      </c>
      <c r="N10" s="26">
        <v>0</v>
      </c>
      <c r="O10" s="26">
        <v>1.5</v>
      </c>
    </row>
    <row r="11" spans="1:15" x14ac:dyDescent="0.3">
      <c r="A11" s="25" t="s">
        <v>118</v>
      </c>
      <c r="B11" s="25" t="s">
        <v>181</v>
      </c>
      <c r="C11" s="26">
        <v>200</v>
      </c>
      <c r="D11" s="26">
        <v>0.66</v>
      </c>
      <c r="E11" s="26">
        <v>0.09</v>
      </c>
      <c r="F11" s="26">
        <v>32.01</v>
      </c>
      <c r="G11" s="26">
        <v>132.80000000000001</v>
      </c>
      <c r="H11" s="26">
        <v>0</v>
      </c>
      <c r="I11" s="26">
        <v>0.73</v>
      </c>
      <c r="J11" s="26">
        <v>0</v>
      </c>
      <c r="K11" s="26">
        <v>0</v>
      </c>
      <c r="L11" s="26">
        <v>32.479999999999997</v>
      </c>
      <c r="M11" s="26">
        <v>0</v>
      </c>
      <c r="N11" s="26">
        <v>17.46</v>
      </c>
      <c r="O11" s="26">
        <v>0.7</v>
      </c>
    </row>
    <row r="12" spans="1:15" x14ac:dyDescent="0.3">
      <c r="A12" s="25"/>
      <c r="B12" s="25" t="s">
        <v>182</v>
      </c>
      <c r="C12" s="26">
        <v>100</v>
      </c>
      <c r="D12" s="26">
        <v>0.6</v>
      </c>
      <c r="E12" s="26">
        <v>0.2</v>
      </c>
      <c r="F12" s="26">
        <v>6</v>
      </c>
      <c r="G12" s="26">
        <v>38</v>
      </c>
      <c r="H12" s="26">
        <v>0.06</v>
      </c>
      <c r="I12" s="26">
        <v>14</v>
      </c>
      <c r="J12" s="26">
        <v>0</v>
      </c>
      <c r="K12" s="26">
        <v>0.2</v>
      </c>
      <c r="L12" s="26">
        <v>35</v>
      </c>
      <c r="M12" s="26">
        <v>17</v>
      </c>
      <c r="N12" s="26">
        <v>11</v>
      </c>
      <c r="O12" s="26">
        <v>0.1</v>
      </c>
    </row>
    <row r="13" spans="1:15" hidden="1" x14ac:dyDescent="0.3">
      <c r="A13" s="20" t="s">
        <v>99</v>
      </c>
      <c r="B13" s="25" t="s">
        <v>98</v>
      </c>
      <c r="C13" s="20">
        <v>50</v>
      </c>
      <c r="D13" s="20">
        <v>3</v>
      </c>
      <c r="E13" s="20">
        <v>0.3</v>
      </c>
      <c r="F13" s="20">
        <v>19.7</v>
      </c>
      <c r="G13" s="20">
        <v>94</v>
      </c>
      <c r="H13" s="20">
        <v>0</v>
      </c>
      <c r="I13" s="20">
        <v>0</v>
      </c>
      <c r="J13" s="20">
        <v>0</v>
      </c>
      <c r="K13" s="20">
        <v>0</v>
      </c>
      <c r="L13" s="20">
        <v>8</v>
      </c>
      <c r="M13" s="20">
        <v>26</v>
      </c>
      <c r="N13" s="20">
        <v>5.6</v>
      </c>
      <c r="O13" s="20">
        <v>0.4</v>
      </c>
    </row>
    <row r="14" spans="1:15" x14ac:dyDescent="0.3">
      <c r="A14" s="10"/>
      <c r="B14" s="1" t="s">
        <v>19</v>
      </c>
      <c r="C14" s="1"/>
      <c r="D14" s="1">
        <f>D9+D10+D11+D12</f>
        <v>18.71</v>
      </c>
      <c r="E14" s="26">
        <f t="shared" ref="E14:O14" si="0">E9+E10+E11+E12</f>
        <v>23.8</v>
      </c>
      <c r="F14" s="26">
        <f t="shared" si="0"/>
        <v>94.77000000000001</v>
      </c>
      <c r="G14" s="26">
        <f t="shared" si="0"/>
        <v>681.5</v>
      </c>
      <c r="H14" s="26">
        <f t="shared" si="0"/>
        <v>0.25</v>
      </c>
      <c r="I14" s="26">
        <f t="shared" si="0"/>
        <v>15.93</v>
      </c>
      <c r="J14" s="26">
        <f t="shared" si="0"/>
        <v>0</v>
      </c>
      <c r="K14" s="26">
        <f t="shared" si="0"/>
        <v>0.2</v>
      </c>
      <c r="L14" s="26">
        <f t="shared" si="0"/>
        <v>445.91</v>
      </c>
      <c r="M14" s="26">
        <f t="shared" si="0"/>
        <v>17</v>
      </c>
      <c r="N14" s="26">
        <f t="shared" si="0"/>
        <v>28.46</v>
      </c>
      <c r="O14" s="26">
        <f t="shared" si="0"/>
        <v>2.98</v>
      </c>
    </row>
    <row r="15" spans="1:15" x14ac:dyDescent="0.3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5" t="s">
        <v>73</v>
      </c>
      <c r="B16" s="25" t="s">
        <v>38</v>
      </c>
      <c r="C16" s="26">
        <v>100</v>
      </c>
      <c r="D16" s="26">
        <v>1.03</v>
      </c>
      <c r="E16" s="26">
        <v>3.85</v>
      </c>
      <c r="F16" s="26">
        <v>5.88</v>
      </c>
      <c r="G16" s="26">
        <v>62.3</v>
      </c>
      <c r="H16" s="26">
        <v>0</v>
      </c>
      <c r="I16" s="26">
        <v>0.42</v>
      </c>
      <c r="J16" s="26">
        <v>0</v>
      </c>
      <c r="K16" s="26">
        <v>0</v>
      </c>
      <c r="L16" s="26">
        <v>42</v>
      </c>
      <c r="M16" s="26">
        <v>0</v>
      </c>
      <c r="N16" s="26">
        <v>0</v>
      </c>
      <c r="O16" s="26">
        <v>7.0000000000000007E-2</v>
      </c>
    </row>
    <row r="17" spans="1:15" x14ac:dyDescent="0.3">
      <c r="A17" s="25" t="s">
        <v>75</v>
      </c>
      <c r="B17" s="25" t="s">
        <v>54</v>
      </c>
      <c r="C17" s="26">
        <v>250</v>
      </c>
      <c r="D17" s="26">
        <v>3.68</v>
      </c>
      <c r="E17" s="26">
        <v>9.2799999999999994</v>
      </c>
      <c r="F17" s="26">
        <v>28.53</v>
      </c>
      <c r="G17" s="26">
        <v>212.28</v>
      </c>
      <c r="H17" s="26">
        <v>0.17499999999999999</v>
      </c>
      <c r="I17" s="26">
        <v>13.48</v>
      </c>
      <c r="J17" s="26">
        <v>0</v>
      </c>
      <c r="K17" s="26">
        <v>0</v>
      </c>
      <c r="L17" s="26">
        <v>27.13</v>
      </c>
      <c r="M17" s="26">
        <v>110.5</v>
      </c>
      <c r="N17" s="26">
        <v>0.53</v>
      </c>
      <c r="O17" s="26">
        <v>1.58</v>
      </c>
    </row>
    <row r="18" spans="1:15" x14ac:dyDescent="0.3">
      <c r="A18" s="25" t="s">
        <v>74</v>
      </c>
      <c r="B18" s="25" t="s">
        <v>135</v>
      </c>
      <c r="C18" s="20">
        <v>120</v>
      </c>
      <c r="D18" s="20">
        <v>6.84</v>
      </c>
      <c r="E18" s="20">
        <v>7.2</v>
      </c>
      <c r="F18" s="20">
        <v>3.96</v>
      </c>
      <c r="G18" s="20">
        <v>133.68</v>
      </c>
      <c r="H18" s="20">
        <v>0.1</v>
      </c>
      <c r="I18" s="20">
        <v>0.2</v>
      </c>
      <c r="J18" s="20">
        <v>0</v>
      </c>
      <c r="K18" s="20">
        <v>0</v>
      </c>
      <c r="L18" s="20">
        <v>36.200000000000003</v>
      </c>
      <c r="M18" s="20">
        <v>258.39999999999998</v>
      </c>
      <c r="N18" s="20">
        <v>28.1</v>
      </c>
      <c r="O18" s="20">
        <v>0</v>
      </c>
    </row>
    <row r="19" spans="1:15" x14ac:dyDescent="0.3">
      <c r="A19" s="25" t="s">
        <v>164</v>
      </c>
      <c r="B19" s="25" t="s">
        <v>165</v>
      </c>
      <c r="C19" s="26">
        <v>200</v>
      </c>
      <c r="D19" s="26">
        <v>4.87</v>
      </c>
      <c r="E19" s="26">
        <v>7.17</v>
      </c>
      <c r="F19" s="26">
        <v>48.8</v>
      </c>
      <c r="G19" s="26">
        <v>279.60000000000002</v>
      </c>
      <c r="H19" s="26">
        <v>0</v>
      </c>
      <c r="I19" s="26">
        <v>0</v>
      </c>
      <c r="J19" s="26">
        <v>0</v>
      </c>
      <c r="K19" s="26">
        <v>0</v>
      </c>
      <c r="L19" s="26">
        <v>2.4</v>
      </c>
      <c r="M19" s="26">
        <v>0</v>
      </c>
      <c r="N19" s="26">
        <v>19</v>
      </c>
      <c r="O19" s="26">
        <v>0.53</v>
      </c>
    </row>
    <row r="20" spans="1:15" x14ac:dyDescent="0.3">
      <c r="A20" s="25" t="s">
        <v>136</v>
      </c>
      <c r="B20" s="25" t="s">
        <v>55</v>
      </c>
      <c r="C20" s="22">
        <v>200</v>
      </c>
      <c r="D20" s="22">
        <v>0.4</v>
      </c>
      <c r="E20" s="22">
        <v>0.1</v>
      </c>
      <c r="F20" s="22">
        <v>17.3</v>
      </c>
      <c r="G20" s="22">
        <v>70</v>
      </c>
      <c r="H20" s="22">
        <v>0</v>
      </c>
      <c r="I20" s="22">
        <v>12</v>
      </c>
      <c r="J20" s="22">
        <v>0</v>
      </c>
      <c r="K20" s="22">
        <v>0</v>
      </c>
      <c r="L20" s="22">
        <v>15.36</v>
      </c>
      <c r="M20" s="22">
        <v>0</v>
      </c>
      <c r="N20" s="22">
        <v>0</v>
      </c>
      <c r="O20" s="22">
        <v>0.18</v>
      </c>
    </row>
    <row r="21" spans="1:15" x14ac:dyDescent="0.3">
      <c r="A21" s="10"/>
      <c r="B21" s="25" t="s">
        <v>32</v>
      </c>
      <c r="C21" s="1">
        <v>30</v>
      </c>
      <c r="D21" s="17">
        <v>3.07</v>
      </c>
      <c r="E21" s="17">
        <v>1.07</v>
      </c>
      <c r="F21" s="17">
        <v>20.93</v>
      </c>
      <c r="G21" s="17">
        <v>107.22</v>
      </c>
      <c r="H21" s="17">
        <v>0.1</v>
      </c>
      <c r="I21" s="17">
        <v>0</v>
      </c>
      <c r="J21" s="17">
        <v>0</v>
      </c>
      <c r="K21" s="17">
        <v>0</v>
      </c>
      <c r="L21" s="17">
        <v>14</v>
      </c>
      <c r="M21" s="17">
        <v>45.5</v>
      </c>
      <c r="N21" s="17">
        <v>9.8000000000000007</v>
      </c>
      <c r="O21" s="17">
        <v>0.8</v>
      </c>
    </row>
    <row r="22" spans="1:15" x14ac:dyDescent="0.3">
      <c r="A22" s="10"/>
      <c r="B22" s="25" t="s">
        <v>37</v>
      </c>
      <c r="C22" s="1">
        <v>30</v>
      </c>
      <c r="D22" s="17">
        <v>3.85</v>
      </c>
      <c r="E22" s="17">
        <v>0.7</v>
      </c>
      <c r="F22" s="9">
        <v>18.850000000000001</v>
      </c>
      <c r="G22" s="17">
        <v>100.5</v>
      </c>
      <c r="H22" s="17">
        <v>0.1</v>
      </c>
      <c r="I22" s="17">
        <v>0</v>
      </c>
      <c r="J22" s="17">
        <v>0</v>
      </c>
      <c r="K22" s="17">
        <v>0</v>
      </c>
      <c r="L22" s="17">
        <v>16.5</v>
      </c>
      <c r="M22" s="17">
        <v>97</v>
      </c>
      <c r="N22" s="17">
        <v>28.5</v>
      </c>
      <c r="O22" s="17">
        <v>2.25</v>
      </c>
    </row>
    <row r="23" spans="1:15" x14ac:dyDescent="0.3">
      <c r="A23" s="10"/>
      <c r="B23" s="1" t="s">
        <v>19</v>
      </c>
      <c r="C23" s="1"/>
      <c r="D23" s="1">
        <f>D16+D17+D18+D19+D20+D21+D22</f>
        <v>23.740000000000002</v>
      </c>
      <c r="E23" s="18">
        <f t="shared" ref="E23:O23" si="1">E16+E17+E18+E19+E20+E21+E22</f>
        <v>29.37</v>
      </c>
      <c r="F23" s="18">
        <f t="shared" si="1"/>
        <v>144.25</v>
      </c>
      <c r="G23" s="18">
        <f t="shared" si="1"/>
        <v>965.58</v>
      </c>
      <c r="H23" s="18">
        <f t="shared" si="1"/>
        <v>0.47499999999999998</v>
      </c>
      <c r="I23" s="18">
        <f t="shared" si="1"/>
        <v>26.1</v>
      </c>
      <c r="J23" s="18">
        <f t="shared" si="1"/>
        <v>0</v>
      </c>
      <c r="K23" s="18">
        <f t="shared" si="1"/>
        <v>0</v>
      </c>
      <c r="L23" s="18">
        <f t="shared" si="1"/>
        <v>153.59</v>
      </c>
      <c r="M23" s="18">
        <v>513.9</v>
      </c>
      <c r="N23" s="18">
        <f t="shared" si="1"/>
        <v>85.93</v>
      </c>
      <c r="O23" s="18">
        <f t="shared" si="1"/>
        <v>5.41</v>
      </c>
    </row>
    <row r="24" spans="1:15" x14ac:dyDescent="0.3">
      <c r="A24" s="35"/>
      <c r="B24" s="6" t="s">
        <v>174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3">
      <c r="A25" s="35"/>
      <c r="B25" s="33" t="s">
        <v>178</v>
      </c>
      <c r="C25" s="35">
        <v>50</v>
      </c>
      <c r="D25" s="35">
        <v>5.9</v>
      </c>
      <c r="E25" s="35">
        <v>4.7</v>
      </c>
      <c r="F25" s="35">
        <v>75</v>
      </c>
      <c r="G25" s="35">
        <v>366</v>
      </c>
      <c r="H25" s="35">
        <v>0.08</v>
      </c>
      <c r="I25" s="35">
        <v>0</v>
      </c>
      <c r="J25" s="35">
        <v>0</v>
      </c>
      <c r="K25" s="35">
        <v>2.4</v>
      </c>
      <c r="L25" s="35">
        <v>11</v>
      </c>
      <c r="M25" s="35">
        <v>50</v>
      </c>
      <c r="N25" s="35">
        <v>9</v>
      </c>
      <c r="O25" s="35">
        <v>0.8</v>
      </c>
    </row>
    <row r="26" spans="1:15" x14ac:dyDescent="0.3">
      <c r="A26" s="25" t="s">
        <v>118</v>
      </c>
      <c r="B26" s="33" t="s">
        <v>119</v>
      </c>
      <c r="C26" s="35">
        <v>200</v>
      </c>
      <c r="D26" s="35">
        <v>12</v>
      </c>
      <c r="E26" s="35">
        <v>3.06</v>
      </c>
      <c r="F26" s="35">
        <v>13</v>
      </c>
      <c r="G26" s="35">
        <v>49.3</v>
      </c>
      <c r="H26" s="35">
        <v>0</v>
      </c>
      <c r="I26" s="35">
        <v>6</v>
      </c>
      <c r="J26" s="35">
        <v>0</v>
      </c>
      <c r="K26" s="35">
        <v>0</v>
      </c>
      <c r="L26" s="35">
        <v>11.6</v>
      </c>
      <c r="M26" s="35">
        <v>0</v>
      </c>
      <c r="N26" s="35">
        <v>0</v>
      </c>
      <c r="O26" s="35">
        <v>0.54</v>
      </c>
    </row>
    <row r="27" spans="1:15" x14ac:dyDescent="0.3">
      <c r="A27" s="35"/>
      <c r="B27" s="33" t="s">
        <v>170</v>
      </c>
      <c r="C27" s="35">
        <v>100</v>
      </c>
      <c r="D27" s="35">
        <v>0.6</v>
      </c>
      <c r="E27" s="35">
        <v>0.2</v>
      </c>
      <c r="F27" s="35">
        <v>6</v>
      </c>
      <c r="G27" s="35">
        <v>38</v>
      </c>
      <c r="H27" s="35">
        <v>0.06</v>
      </c>
      <c r="I27" s="35">
        <v>14</v>
      </c>
      <c r="J27" s="35">
        <v>0.2</v>
      </c>
      <c r="K27" s="35">
        <f t="shared" ref="K27" si="2">K25+K26</f>
        <v>2.4</v>
      </c>
      <c r="L27" s="35">
        <v>35</v>
      </c>
      <c r="M27" s="35">
        <v>17</v>
      </c>
      <c r="N27" s="35">
        <v>11</v>
      </c>
      <c r="O27" s="35">
        <v>0.1</v>
      </c>
    </row>
    <row r="28" spans="1:15" x14ac:dyDescent="0.3">
      <c r="A28" s="26"/>
      <c r="B28" s="37" t="s">
        <v>19</v>
      </c>
      <c r="C28" s="26"/>
      <c r="D28" s="26">
        <f>D14+D23+D27</f>
        <v>43.050000000000004</v>
      </c>
      <c r="E28" s="35">
        <f t="shared" ref="E28:O28" si="3">E14+E23+E27</f>
        <v>53.370000000000005</v>
      </c>
      <c r="F28" s="35">
        <f t="shared" si="3"/>
        <v>245.02</v>
      </c>
      <c r="G28" s="35">
        <f t="shared" si="3"/>
        <v>1685.08</v>
      </c>
      <c r="H28" s="35">
        <f t="shared" si="3"/>
        <v>0.78499999999999992</v>
      </c>
      <c r="I28" s="35">
        <f t="shared" si="3"/>
        <v>56.03</v>
      </c>
      <c r="J28" s="35">
        <f t="shared" si="3"/>
        <v>0.2</v>
      </c>
      <c r="K28" s="35">
        <f t="shared" si="3"/>
        <v>2.6</v>
      </c>
      <c r="L28" s="35">
        <f t="shared" si="3"/>
        <v>634.5</v>
      </c>
      <c r="M28" s="35">
        <f t="shared" si="3"/>
        <v>547.9</v>
      </c>
      <c r="N28" s="35">
        <f t="shared" si="3"/>
        <v>125.39000000000001</v>
      </c>
      <c r="O28" s="35">
        <f t="shared" si="3"/>
        <v>8.49</v>
      </c>
    </row>
    <row r="29" spans="1:15" x14ac:dyDescent="0.3">
      <c r="A29" s="26"/>
      <c r="B29" s="35" t="s">
        <v>29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3">
      <c r="A30" s="26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3">
      <c r="A31" s="26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3">
      <c r="A32" s="26"/>
      <c r="B32" s="25"/>
      <c r="C32" s="26"/>
      <c r="D32" s="26"/>
      <c r="E32" s="26"/>
      <c r="F32" s="9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3">
      <c r="A33" s="1"/>
      <c r="B33" s="2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B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D28" sqref="D28"/>
    </sheetView>
  </sheetViews>
  <sheetFormatPr defaultColWidth="9.109375" defaultRowHeight="15.6" x14ac:dyDescent="0.3"/>
  <cols>
    <col min="1" max="1" width="15.5546875" style="2" customWidth="1"/>
    <col min="2" max="2" width="35.44140625" style="2" customWidth="1"/>
    <col min="3" max="3" width="8.33203125" style="2" customWidth="1"/>
    <col min="4" max="4" width="12.33203125" style="2" customWidth="1"/>
    <col min="5" max="6" width="9.109375" style="2"/>
    <col min="7" max="7" width="16.5546875" style="2" customWidth="1"/>
    <col min="8" max="8" width="8.5546875" style="2" customWidth="1"/>
    <col min="9" max="10" width="8.33203125" style="2" customWidth="1"/>
    <col min="11" max="11" width="7.6640625" style="2" customWidth="1"/>
    <col min="12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26" t="s">
        <v>104</v>
      </c>
      <c r="B9" s="30" t="s">
        <v>105</v>
      </c>
      <c r="C9" s="26">
        <v>280</v>
      </c>
      <c r="D9" s="26">
        <v>13.31</v>
      </c>
      <c r="E9" s="26">
        <v>12.44</v>
      </c>
      <c r="F9" s="26">
        <v>42.35</v>
      </c>
      <c r="G9" s="26">
        <v>280.77</v>
      </c>
      <c r="H9" s="26">
        <v>0.1</v>
      </c>
      <c r="I9" s="26">
        <v>1.6</v>
      </c>
      <c r="J9" s="26">
        <v>0</v>
      </c>
      <c r="K9" s="26">
        <v>0</v>
      </c>
      <c r="L9" s="26">
        <v>18.18</v>
      </c>
      <c r="M9" s="26">
        <v>166.5</v>
      </c>
      <c r="N9" s="26">
        <v>32.299999999999997</v>
      </c>
      <c r="O9" s="26">
        <v>1.5</v>
      </c>
    </row>
    <row r="10" spans="1:15" x14ac:dyDescent="0.3">
      <c r="A10" s="25" t="s">
        <v>118</v>
      </c>
      <c r="B10" s="30" t="s">
        <v>183</v>
      </c>
      <c r="C10" s="26">
        <v>200</v>
      </c>
      <c r="D10" s="26">
        <v>0.34</v>
      </c>
      <c r="E10" s="26">
        <v>0.14000000000000001</v>
      </c>
      <c r="F10" s="26">
        <v>9.49</v>
      </c>
      <c r="G10" s="26">
        <v>40.67</v>
      </c>
      <c r="H10" s="26">
        <v>0.01</v>
      </c>
      <c r="I10" s="26">
        <v>50</v>
      </c>
      <c r="J10" s="26">
        <v>0</v>
      </c>
      <c r="K10" s="26">
        <v>0</v>
      </c>
      <c r="L10" s="26">
        <v>10.67</v>
      </c>
      <c r="M10" s="26">
        <v>0</v>
      </c>
      <c r="N10" s="26">
        <v>0</v>
      </c>
      <c r="O10" s="26">
        <v>0.31</v>
      </c>
    </row>
    <row r="11" spans="1:15" x14ac:dyDescent="0.3">
      <c r="A11" s="26"/>
      <c r="B11" s="30" t="s">
        <v>26</v>
      </c>
      <c r="C11" s="26">
        <v>50</v>
      </c>
      <c r="D11" s="26">
        <v>2.2999999999999998</v>
      </c>
      <c r="E11" s="26">
        <v>0.2</v>
      </c>
      <c r="F11" s="26">
        <v>14.8</v>
      </c>
      <c r="G11" s="26">
        <v>70.5</v>
      </c>
      <c r="H11" s="26">
        <v>0</v>
      </c>
      <c r="I11" s="26">
        <v>0</v>
      </c>
      <c r="J11" s="26">
        <v>0</v>
      </c>
      <c r="K11" s="26">
        <v>0</v>
      </c>
      <c r="L11" s="26">
        <v>6</v>
      </c>
      <c r="M11" s="26">
        <v>19.5</v>
      </c>
      <c r="N11" s="26">
        <v>4.2</v>
      </c>
      <c r="O11" s="26">
        <v>0.3</v>
      </c>
    </row>
    <row r="12" spans="1:15" x14ac:dyDescent="0.3">
      <c r="A12" s="26"/>
      <c r="B12" s="30" t="s">
        <v>170</v>
      </c>
      <c r="C12" s="26">
        <v>100</v>
      </c>
      <c r="D12" s="26">
        <v>0.4</v>
      </c>
      <c r="E12" s="26">
        <v>0.3</v>
      </c>
      <c r="F12" s="26">
        <v>10.3</v>
      </c>
      <c r="G12" s="26">
        <v>47</v>
      </c>
      <c r="H12" s="26">
        <v>0.02</v>
      </c>
      <c r="I12" s="26">
        <v>5</v>
      </c>
      <c r="J12" s="26">
        <v>0</v>
      </c>
      <c r="K12" s="26">
        <v>0.4</v>
      </c>
      <c r="L12" s="26">
        <v>19</v>
      </c>
      <c r="M12" s="26">
        <v>16</v>
      </c>
      <c r="N12" s="26">
        <v>12</v>
      </c>
      <c r="O12" s="26">
        <v>0.9</v>
      </c>
    </row>
    <row r="13" spans="1:15" x14ac:dyDescent="0.3">
      <c r="A13" s="26"/>
      <c r="B13" s="30" t="s">
        <v>32</v>
      </c>
      <c r="C13" s="26">
        <v>50</v>
      </c>
      <c r="D13" s="26">
        <v>3.07</v>
      </c>
      <c r="E13" s="26">
        <v>1.07</v>
      </c>
      <c r="F13" s="26">
        <v>20.93</v>
      </c>
      <c r="G13" s="26">
        <v>107.22</v>
      </c>
      <c r="H13" s="26">
        <v>0.1</v>
      </c>
      <c r="I13" s="26">
        <v>0</v>
      </c>
      <c r="J13" s="26">
        <v>0</v>
      </c>
      <c r="K13" s="26">
        <v>0</v>
      </c>
      <c r="L13" s="26">
        <v>14</v>
      </c>
      <c r="M13" s="26">
        <v>45.5</v>
      </c>
      <c r="N13" s="26">
        <v>9.8000000000000007</v>
      </c>
      <c r="O13" s="26">
        <v>0.8</v>
      </c>
    </row>
    <row r="14" spans="1:15" x14ac:dyDescent="0.3">
      <c r="A14" s="10"/>
      <c r="B14" s="1" t="s">
        <v>19</v>
      </c>
      <c r="C14" s="1"/>
      <c r="D14" s="1">
        <f>SUM(D9:D13)</f>
        <v>19.419999999999998</v>
      </c>
      <c r="E14" s="44">
        <f t="shared" ref="E14:O14" si="0">SUM(E9:E13)</f>
        <v>14.15</v>
      </c>
      <c r="F14" s="44">
        <f t="shared" si="0"/>
        <v>97.87</v>
      </c>
      <c r="G14" s="44">
        <f t="shared" si="0"/>
        <v>546.16</v>
      </c>
      <c r="H14" s="44">
        <f t="shared" si="0"/>
        <v>0.23</v>
      </c>
      <c r="I14" s="44">
        <f t="shared" si="0"/>
        <v>56.6</v>
      </c>
      <c r="J14" s="44">
        <f t="shared" si="0"/>
        <v>0</v>
      </c>
      <c r="K14" s="44">
        <f t="shared" si="0"/>
        <v>0.4</v>
      </c>
      <c r="L14" s="44">
        <f t="shared" si="0"/>
        <v>67.849999999999994</v>
      </c>
      <c r="M14" s="44">
        <f t="shared" si="0"/>
        <v>247.5</v>
      </c>
      <c r="N14" s="44">
        <f t="shared" si="0"/>
        <v>58.3</v>
      </c>
      <c r="O14" s="44">
        <f t="shared" si="0"/>
        <v>3.8099999999999996</v>
      </c>
    </row>
    <row r="15" spans="1:15" x14ac:dyDescent="0.3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5" t="s">
        <v>148</v>
      </c>
      <c r="B16" s="25" t="s">
        <v>147</v>
      </c>
      <c r="C16" s="22">
        <v>100</v>
      </c>
      <c r="D16" s="22">
        <v>1.1399999999999999</v>
      </c>
      <c r="E16" s="22">
        <v>10.1</v>
      </c>
      <c r="F16" s="22">
        <v>10.63</v>
      </c>
      <c r="G16" s="22">
        <v>140</v>
      </c>
      <c r="H16" s="22">
        <v>1.4E-2</v>
      </c>
      <c r="I16" s="22">
        <v>14.91</v>
      </c>
      <c r="J16" s="22">
        <v>0</v>
      </c>
      <c r="K16" s="22">
        <v>0.3</v>
      </c>
      <c r="L16" s="22">
        <v>23.8</v>
      </c>
      <c r="M16" s="22">
        <v>12.1</v>
      </c>
      <c r="N16" s="22">
        <v>12</v>
      </c>
      <c r="O16" s="22">
        <v>0.12</v>
      </c>
    </row>
    <row r="17" spans="1:15" x14ac:dyDescent="0.3">
      <c r="A17" s="25" t="s">
        <v>78</v>
      </c>
      <c r="B17" s="25" t="s">
        <v>53</v>
      </c>
      <c r="C17" s="26">
        <v>250</v>
      </c>
      <c r="D17" s="26">
        <v>2.1</v>
      </c>
      <c r="E17" s="26">
        <v>5.25</v>
      </c>
      <c r="F17" s="26">
        <v>15.4</v>
      </c>
      <c r="G17" s="26">
        <v>110.78</v>
      </c>
      <c r="H17" s="26">
        <v>1.23</v>
      </c>
      <c r="I17" s="26">
        <v>10.15</v>
      </c>
      <c r="J17" s="26">
        <v>0</v>
      </c>
      <c r="K17" s="26">
        <v>0</v>
      </c>
      <c r="L17" s="26">
        <v>18.899999999999999</v>
      </c>
      <c r="M17" s="26">
        <v>70.52</v>
      </c>
      <c r="N17" s="26">
        <v>29.4</v>
      </c>
      <c r="O17" s="26">
        <v>1.05</v>
      </c>
    </row>
    <row r="18" spans="1:15" x14ac:dyDescent="0.3">
      <c r="A18" s="25" t="s">
        <v>76</v>
      </c>
      <c r="B18" s="25" t="s">
        <v>51</v>
      </c>
      <c r="C18" s="26">
        <v>120</v>
      </c>
      <c r="D18" s="26">
        <v>14.37</v>
      </c>
      <c r="E18" s="26">
        <v>16.41</v>
      </c>
      <c r="F18" s="26">
        <v>0.59</v>
      </c>
      <c r="G18" s="26">
        <v>244.77</v>
      </c>
      <c r="H18" s="26">
        <v>0.105</v>
      </c>
      <c r="I18" s="26">
        <v>5.98</v>
      </c>
      <c r="J18" s="26">
        <v>0</v>
      </c>
      <c r="K18" s="26">
        <v>0</v>
      </c>
      <c r="L18" s="26">
        <v>135.21</v>
      </c>
      <c r="M18" s="26">
        <v>199.81</v>
      </c>
      <c r="N18" s="26">
        <v>29.7</v>
      </c>
      <c r="O18" s="26">
        <v>1.99</v>
      </c>
    </row>
    <row r="19" spans="1:15" x14ac:dyDescent="0.3">
      <c r="A19" s="25" t="s">
        <v>90</v>
      </c>
      <c r="B19" s="25" t="s">
        <v>120</v>
      </c>
      <c r="C19" s="20">
        <v>200</v>
      </c>
      <c r="D19" s="20">
        <v>6.5</v>
      </c>
      <c r="E19" s="20">
        <v>9.8000000000000007</v>
      </c>
      <c r="F19" s="20">
        <v>25.4</v>
      </c>
      <c r="G19" s="20">
        <v>202</v>
      </c>
      <c r="H19" s="20">
        <v>0.16</v>
      </c>
      <c r="I19" s="20">
        <v>0</v>
      </c>
      <c r="J19" s="20">
        <v>0</v>
      </c>
      <c r="K19" s="20">
        <v>1.1299999999999999</v>
      </c>
      <c r="L19" s="20">
        <v>23</v>
      </c>
      <c r="M19" s="20">
        <v>144</v>
      </c>
      <c r="N19" s="20">
        <v>29</v>
      </c>
      <c r="O19" s="20">
        <v>0.8</v>
      </c>
    </row>
    <row r="20" spans="1:15" x14ac:dyDescent="0.3">
      <c r="A20" s="25" t="s">
        <v>137</v>
      </c>
      <c r="B20" s="25" t="s">
        <v>50</v>
      </c>
      <c r="C20" s="26">
        <v>200</v>
      </c>
      <c r="D20" s="26">
        <v>1</v>
      </c>
      <c r="E20" s="26">
        <v>0.05</v>
      </c>
      <c r="F20" s="26">
        <v>29.2</v>
      </c>
      <c r="G20" s="26">
        <v>244.8</v>
      </c>
      <c r="H20" s="26">
        <v>1.7999999999999999E-2</v>
      </c>
      <c r="I20" s="26">
        <v>0.78</v>
      </c>
      <c r="J20" s="26">
        <v>0</v>
      </c>
      <c r="K20" s="26">
        <v>1</v>
      </c>
      <c r="L20" s="26">
        <v>31.6</v>
      </c>
      <c r="M20" s="26">
        <v>0</v>
      </c>
      <c r="N20" s="26">
        <v>0</v>
      </c>
      <c r="O20" s="26">
        <v>0.68</v>
      </c>
    </row>
    <row r="21" spans="1:15" x14ac:dyDescent="0.3">
      <c r="A21" s="26"/>
      <c r="B21" s="25" t="s">
        <v>32</v>
      </c>
      <c r="C21" s="26">
        <v>50</v>
      </c>
      <c r="D21" s="26">
        <v>3.07</v>
      </c>
      <c r="E21" s="26">
        <v>1.07</v>
      </c>
      <c r="F21" s="26">
        <v>20.93</v>
      </c>
      <c r="G21" s="26">
        <v>107.22</v>
      </c>
      <c r="H21" s="26">
        <v>0.1</v>
      </c>
      <c r="I21" s="26">
        <v>0</v>
      </c>
      <c r="J21" s="26">
        <v>0</v>
      </c>
      <c r="K21" s="26">
        <v>0</v>
      </c>
      <c r="L21" s="26">
        <v>14</v>
      </c>
      <c r="M21" s="26">
        <v>45.5</v>
      </c>
      <c r="N21" s="26">
        <v>9.8000000000000007</v>
      </c>
      <c r="O21" s="26">
        <v>0.8</v>
      </c>
    </row>
    <row r="22" spans="1:15" x14ac:dyDescent="0.3">
      <c r="A22" s="26"/>
      <c r="B22" s="25" t="s">
        <v>52</v>
      </c>
      <c r="C22" s="26">
        <v>50</v>
      </c>
      <c r="D22" s="26">
        <v>3.85</v>
      </c>
      <c r="E22" s="26">
        <v>0.7</v>
      </c>
      <c r="F22" s="9">
        <v>18.850000000000001</v>
      </c>
      <c r="G22" s="26">
        <v>100.5</v>
      </c>
      <c r="H22" s="26">
        <v>0.1</v>
      </c>
      <c r="I22" s="26">
        <v>0</v>
      </c>
      <c r="J22" s="26">
        <v>0</v>
      </c>
      <c r="K22" s="26">
        <v>0</v>
      </c>
      <c r="L22" s="26">
        <v>16.5</v>
      </c>
      <c r="M22" s="26">
        <v>97</v>
      </c>
      <c r="N22" s="26">
        <v>28.5</v>
      </c>
      <c r="O22" s="26">
        <v>2.25</v>
      </c>
    </row>
    <row r="23" spans="1:15" x14ac:dyDescent="0.3">
      <c r="A23" s="10"/>
      <c r="B23" s="1" t="s">
        <v>19</v>
      </c>
      <c r="C23" s="1"/>
      <c r="D23" s="1">
        <f>D16+D17+D18+D19+D20+D21+D22</f>
        <v>32.03</v>
      </c>
      <c r="E23" s="18">
        <f t="shared" ref="E23:O23" si="1">E16+E17+E18+E19+E20+E21+E22</f>
        <v>43.38</v>
      </c>
      <c r="F23" s="18">
        <f t="shared" si="1"/>
        <v>121</v>
      </c>
      <c r="G23" s="18">
        <f t="shared" si="1"/>
        <v>1150.07</v>
      </c>
      <c r="H23" s="18">
        <f t="shared" si="1"/>
        <v>1.7270000000000001</v>
      </c>
      <c r="I23" s="18">
        <f t="shared" si="1"/>
        <v>31.820000000000004</v>
      </c>
      <c r="J23" s="18">
        <f t="shared" si="1"/>
        <v>0</v>
      </c>
      <c r="K23" s="18">
        <f t="shared" si="1"/>
        <v>2.4299999999999997</v>
      </c>
      <c r="L23" s="18">
        <f t="shared" si="1"/>
        <v>263.01</v>
      </c>
      <c r="M23" s="18">
        <f t="shared" si="1"/>
        <v>568.93000000000006</v>
      </c>
      <c r="N23" s="18">
        <f t="shared" si="1"/>
        <v>138.39999999999998</v>
      </c>
      <c r="O23" s="18">
        <f t="shared" si="1"/>
        <v>7.6899999999999995</v>
      </c>
    </row>
    <row r="24" spans="1:15" x14ac:dyDescent="0.3">
      <c r="A24" s="35"/>
      <c r="B24" s="6" t="s">
        <v>177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3">
      <c r="A25" s="35"/>
      <c r="B25" s="33" t="s">
        <v>184</v>
      </c>
      <c r="C25" s="38" t="s">
        <v>179</v>
      </c>
      <c r="D25" s="35">
        <v>5.9</v>
      </c>
      <c r="E25" s="35">
        <v>4.7</v>
      </c>
      <c r="F25" s="35">
        <v>75</v>
      </c>
      <c r="G25" s="35">
        <v>366</v>
      </c>
      <c r="H25" s="35">
        <v>0.08</v>
      </c>
      <c r="I25" s="35">
        <v>0</v>
      </c>
      <c r="J25" s="35">
        <v>0</v>
      </c>
      <c r="K25" s="35">
        <v>2.4</v>
      </c>
      <c r="L25" s="35">
        <v>11</v>
      </c>
      <c r="M25" s="35">
        <v>50</v>
      </c>
      <c r="N25" s="35">
        <v>9</v>
      </c>
      <c r="O25" s="35">
        <v>0.8</v>
      </c>
    </row>
    <row r="26" spans="1:15" x14ac:dyDescent="0.3">
      <c r="A26" s="35"/>
      <c r="B26" s="25" t="s">
        <v>180</v>
      </c>
      <c r="C26" s="35">
        <v>200</v>
      </c>
      <c r="D26" s="35">
        <v>4.58</v>
      </c>
      <c r="E26" s="35">
        <v>5.04</v>
      </c>
      <c r="F26" s="35">
        <v>21.5</v>
      </c>
      <c r="G26" s="35">
        <v>145.34</v>
      </c>
      <c r="H26" s="35">
        <v>0.12</v>
      </c>
      <c r="I26" s="35">
        <v>7.36</v>
      </c>
      <c r="J26" s="35">
        <v>0</v>
      </c>
      <c r="K26" s="35">
        <v>0</v>
      </c>
      <c r="L26" s="35">
        <v>190.62</v>
      </c>
      <c r="M26" s="35">
        <v>0</v>
      </c>
      <c r="N26" s="35">
        <v>0</v>
      </c>
      <c r="O26" s="35">
        <v>0.14000000000000001</v>
      </c>
    </row>
    <row r="27" spans="1:15" x14ac:dyDescent="0.3">
      <c r="A27" s="35"/>
      <c r="B27" s="25" t="s">
        <v>170</v>
      </c>
      <c r="C27" s="35">
        <v>100</v>
      </c>
      <c r="D27" s="35">
        <v>0.6</v>
      </c>
      <c r="E27" s="35">
        <v>0.2</v>
      </c>
      <c r="F27" s="35">
        <v>6</v>
      </c>
      <c r="G27" s="35">
        <v>38</v>
      </c>
      <c r="H27" s="35">
        <v>0.06</v>
      </c>
      <c r="I27" s="35">
        <v>14</v>
      </c>
      <c r="J27" s="35">
        <f t="shared" ref="J27" si="2">J25+J26</f>
        <v>0</v>
      </c>
      <c r="K27" s="35">
        <v>0.2</v>
      </c>
      <c r="L27" s="35">
        <v>35</v>
      </c>
      <c r="M27" s="35">
        <v>17</v>
      </c>
      <c r="N27" s="35">
        <v>11</v>
      </c>
      <c r="O27" s="35">
        <v>0.1</v>
      </c>
    </row>
    <row r="28" spans="1:15" x14ac:dyDescent="0.3">
      <c r="A28" s="26"/>
      <c r="B28" s="35" t="s">
        <v>19</v>
      </c>
      <c r="C28" s="26"/>
      <c r="D28" s="26">
        <f>D14+D23+D27</f>
        <v>52.050000000000004</v>
      </c>
      <c r="E28" s="35">
        <f t="shared" ref="E28:O28" si="3">E14+E23+E27</f>
        <v>57.730000000000004</v>
      </c>
      <c r="F28" s="35">
        <f t="shared" si="3"/>
        <v>224.87</v>
      </c>
      <c r="G28" s="35">
        <f t="shared" si="3"/>
        <v>1734.23</v>
      </c>
      <c r="H28" s="35">
        <f t="shared" si="3"/>
        <v>2.0169999999999999</v>
      </c>
      <c r="I28" s="35">
        <f t="shared" si="3"/>
        <v>102.42</v>
      </c>
      <c r="J28" s="35">
        <f t="shared" si="3"/>
        <v>0</v>
      </c>
      <c r="K28" s="35">
        <f t="shared" si="3"/>
        <v>3.03</v>
      </c>
      <c r="L28" s="35">
        <f t="shared" si="3"/>
        <v>365.86</v>
      </c>
      <c r="M28" s="35">
        <f t="shared" si="3"/>
        <v>833.43000000000006</v>
      </c>
      <c r="N28" s="35">
        <f t="shared" si="3"/>
        <v>207.7</v>
      </c>
      <c r="O28" s="35">
        <f t="shared" si="3"/>
        <v>11.6</v>
      </c>
    </row>
    <row r="29" spans="1:15" x14ac:dyDescent="0.3">
      <c r="A29" s="26"/>
      <c r="B29" s="26" t="s">
        <v>29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2" x14ac:dyDescent="0.3">
      <c r="B33" s="26"/>
    </row>
    <row r="46" spans="2:2" x14ac:dyDescent="0.3">
      <c r="B46" s="29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P16" sqref="P16"/>
    </sheetView>
  </sheetViews>
  <sheetFormatPr defaultColWidth="9.109375" defaultRowHeight="15.6" x14ac:dyDescent="0.3"/>
  <cols>
    <col min="1" max="1" width="13.33203125" style="2" customWidth="1"/>
    <col min="2" max="2" width="44" style="2" customWidth="1"/>
    <col min="3" max="3" width="8.5546875" style="2" customWidth="1"/>
    <col min="4" max="4" width="7.5546875" style="2" customWidth="1"/>
    <col min="5" max="5" width="7.6640625" style="2" customWidth="1"/>
    <col min="6" max="6" width="7" style="2" customWidth="1"/>
    <col min="7" max="7" width="16.6640625" style="2" customWidth="1"/>
    <col min="8" max="8" width="7" style="2" customWidth="1"/>
    <col min="9" max="10" width="6.88671875" style="2" customWidth="1"/>
    <col min="11" max="11" width="7.33203125" style="2" customWidth="1"/>
    <col min="12" max="12" width="7.109375" style="2" customWidth="1"/>
    <col min="13" max="13" width="7.6640625" style="2" customWidth="1"/>
    <col min="14" max="14" width="7.5546875" style="2" customWidth="1"/>
    <col min="15" max="15" width="7.88671875" style="2" customWidth="1"/>
    <col min="16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34" t="s">
        <v>139</v>
      </c>
      <c r="B9" s="25" t="s">
        <v>103</v>
      </c>
      <c r="C9" s="34">
        <v>250</v>
      </c>
      <c r="D9" s="34">
        <v>13.875</v>
      </c>
      <c r="E9" s="34">
        <v>13.725</v>
      </c>
      <c r="F9" s="34">
        <v>21.75</v>
      </c>
      <c r="G9" s="34">
        <v>267.75</v>
      </c>
      <c r="H9" s="34">
        <v>4.4999999999999998E-2</v>
      </c>
      <c r="I9" s="34">
        <v>7.4999999999999997E-2</v>
      </c>
      <c r="J9" s="34">
        <v>0</v>
      </c>
      <c r="K9" s="34">
        <v>0</v>
      </c>
      <c r="L9" s="34">
        <v>14.28</v>
      </c>
      <c r="M9" s="34">
        <v>0</v>
      </c>
      <c r="N9" s="34">
        <v>0</v>
      </c>
      <c r="O9" s="34">
        <v>1.74</v>
      </c>
    </row>
    <row r="10" spans="1:15" x14ac:dyDescent="0.3">
      <c r="A10" s="26" t="s">
        <v>121</v>
      </c>
      <c r="B10" s="25" t="s">
        <v>172</v>
      </c>
      <c r="C10" s="26">
        <v>50</v>
      </c>
      <c r="D10" s="26">
        <v>5.0999999999999996</v>
      </c>
      <c r="E10" s="26">
        <v>4.5999999999999996</v>
      </c>
      <c r="F10" s="26">
        <v>0.24</v>
      </c>
      <c r="G10" s="26">
        <v>62</v>
      </c>
      <c r="H10" s="26">
        <v>0.03</v>
      </c>
      <c r="I10" s="26">
        <v>0</v>
      </c>
      <c r="J10" s="26">
        <v>0.1</v>
      </c>
      <c r="K10" s="26">
        <v>0.2</v>
      </c>
      <c r="L10" s="26">
        <v>22</v>
      </c>
      <c r="M10" s="26">
        <v>77</v>
      </c>
      <c r="N10" s="26">
        <v>5</v>
      </c>
      <c r="O10" s="26">
        <v>1</v>
      </c>
    </row>
    <row r="11" spans="1:15" x14ac:dyDescent="0.3">
      <c r="A11" s="22" t="s">
        <v>138</v>
      </c>
      <c r="B11" s="25" t="s">
        <v>46</v>
      </c>
      <c r="C11" s="22">
        <v>200</v>
      </c>
      <c r="D11" s="22">
        <v>3.5</v>
      </c>
      <c r="E11" s="22">
        <v>3.4</v>
      </c>
      <c r="F11" s="22">
        <v>19.600000000000001</v>
      </c>
      <c r="G11" s="22">
        <v>120</v>
      </c>
      <c r="H11" s="22">
        <v>0.02</v>
      </c>
      <c r="I11" s="22">
        <v>0.16</v>
      </c>
      <c r="J11" s="22">
        <v>0</v>
      </c>
      <c r="K11" s="22">
        <v>0</v>
      </c>
      <c r="L11" s="22">
        <v>107.16</v>
      </c>
      <c r="M11" s="22">
        <v>0</v>
      </c>
      <c r="N11" s="22">
        <v>0</v>
      </c>
      <c r="O11" s="22">
        <v>0.82</v>
      </c>
    </row>
    <row r="12" spans="1:15" hidden="1" x14ac:dyDescent="0.3">
      <c r="A12" s="21"/>
      <c r="B12" s="2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hidden="1" x14ac:dyDescent="0.3">
      <c r="A13" s="21" t="s">
        <v>121</v>
      </c>
      <c r="B13" s="25" t="s">
        <v>122</v>
      </c>
      <c r="C13" s="21">
        <v>1</v>
      </c>
      <c r="D13" s="21">
        <v>5.0999999999999996</v>
      </c>
      <c r="E13" s="21">
        <v>4.5999999999999996</v>
      </c>
      <c r="F13" s="21">
        <v>0.24</v>
      </c>
      <c r="G13" s="21">
        <v>62</v>
      </c>
      <c r="H13" s="21">
        <v>0.03</v>
      </c>
      <c r="I13" s="21">
        <v>0</v>
      </c>
      <c r="J13" s="21">
        <v>0.1</v>
      </c>
      <c r="K13" s="21">
        <v>0.2</v>
      </c>
      <c r="L13" s="21">
        <v>22</v>
      </c>
      <c r="M13" s="21">
        <v>77</v>
      </c>
      <c r="N13" s="21">
        <v>5</v>
      </c>
      <c r="O13" s="21">
        <v>1</v>
      </c>
    </row>
    <row r="14" spans="1:15" x14ac:dyDescent="0.3">
      <c r="A14" s="21"/>
      <c r="B14" s="25" t="s">
        <v>32</v>
      </c>
      <c r="C14" s="21">
        <v>50</v>
      </c>
      <c r="D14" s="21">
        <v>3.07</v>
      </c>
      <c r="E14" s="21">
        <v>1.07</v>
      </c>
      <c r="F14" s="21">
        <v>20.93</v>
      </c>
      <c r="G14" s="21">
        <v>107.22</v>
      </c>
      <c r="H14" s="21">
        <v>0.1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hidden="1" x14ac:dyDescent="0.3">
      <c r="A15" s="14" t="s">
        <v>139</v>
      </c>
      <c r="B15" s="25" t="s">
        <v>103</v>
      </c>
      <c r="C15" s="14">
        <v>200</v>
      </c>
      <c r="D15" s="14">
        <v>18.5</v>
      </c>
      <c r="E15" s="14">
        <v>18.3</v>
      </c>
      <c r="F15" s="14">
        <v>29</v>
      </c>
      <c r="G15" s="14">
        <v>357</v>
      </c>
      <c r="H15" s="14">
        <v>0.06</v>
      </c>
      <c r="I15" s="14">
        <v>0.1</v>
      </c>
      <c r="J15" s="14">
        <v>0</v>
      </c>
      <c r="K15" s="14">
        <v>0</v>
      </c>
      <c r="L15" s="14">
        <v>19.04</v>
      </c>
      <c r="M15" s="14">
        <v>0</v>
      </c>
      <c r="N15" s="14">
        <v>0</v>
      </c>
      <c r="O15" s="14">
        <v>2.3199999999999998</v>
      </c>
    </row>
    <row r="16" spans="1:15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0"/>
      <c r="B17" s="1" t="s">
        <v>19</v>
      </c>
      <c r="C17" s="1"/>
      <c r="D17" s="1">
        <f t="shared" ref="D17:O17" si="0">D11+D12+D13+D14+D15</f>
        <v>30.17</v>
      </c>
      <c r="E17" s="18">
        <f t="shared" si="0"/>
        <v>27.37</v>
      </c>
      <c r="F17" s="18">
        <f t="shared" si="0"/>
        <v>69.77</v>
      </c>
      <c r="G17" s="18">
        <f t="shared" si="0"/>
        <v>646.22</v>
      </c>
      <c r="H17" s="18">
        <f t="shared" si="0"/>
        <v>0.21000000000000002</v>
      </c>
      <c r="I17" s="18">
        <f t="shared" si="0"/>
        <v>0.26</v>
      </c>
      <c r="J17" s="18">
        <f t="shared" si="0"/>
        <v>0.1</v>
      </c>
      <c r="K17" s="18">
        <f t="shared" si="0"/>
        <v>0.2</v>
      </c>
      <c r="L17" s="18">
        <f t="shared" si="0"/>
        <v>148.19999999999999</v>
      </c>
      <c r="M17" s="18">
        <f t="shared" si="0"/>
        <v>77</v>
      </c>
      <c r="N17" s="18">
        <f t="shared" si="0"/>
        <v>5</v>
      </c>
      <c r="O17" s="18">
        <f t="shared" si="0"/>
        <v>4.1399999999999997</v>
      </c>
    </row>
    <row r="18" spans="1:15" x14ac:dyDescent="0.3">
      <c r="A18" s="10"/>
      <c r="B18" s="6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25" t="s">
        <v>77</v>
      </c>
      <c r="B19" s="25" t="s">
        <v>40</v>
      </c>
      <c r="C19" s="26">
        <v>100</v>
      </c>
      <c r="D19" s="26">
        <v>0.77</v>
      </c>
      <c r="E19" s="26">
        <v>7.07</v>
      </c>
      <c r="F19" s="26">
        <v>6.37</v>
      </c>
      <c r="G19" s="26">
        <v>92.4</v>
      </c>
      <c r="H19" s="26">
        <v>0</v>
      </c>
      <c r="I19" s="26">
        <v>2.2400000000000002</v>
      </c>
      <c r="J19" s="26">
        <v>0</v>
      </c>
      <c r="K19" s="26">
        <v>0</v>
      </c>
      <c r="L19" s="26">
        <v>16.8</v>
      </c>
      <c r="M19" s="26">
        <v>34.299999999999997</v>
      </c>
      <c r="N19" s="26">
        <v>23.1</v>
      </c>
      <c r="O19" s="26">
        <v>0.42</v>
      </c>
    </row>
    <row r="20" spans="1:15" x14ac:dyDescent="0.3">
      <c r="A20" s="25" t="s">
        <v>79</v>
      </c>
      <c r="B20" s="25" t="s">
        <v>185</v>
      </c>
      <c r="C20" s="26">
        <v>250</v>
      </c>
      <c r="D20" s="26">
        <v>8.6</v>
      </c>
      <c r="E20" s="26">
        <v>8.41</v>
      </c>
      <c r="F20" s="26">
        <v>14.33</v>
      </c>
      <c r="G20" s="26">
        <v>172.25</v>
      </c>
      <c r="H20" s="26">
        <v>0</v>
      </c>
      <c r="I20" s="26">
        <v>9.11</v>
      </c>
      <c r="J20" s="26">
        <v>0</v>
      </c>
      <c r="K20" s="26">
        <v>0</v>
      </c>
      <c r="L20" s="26">
        <v>45.3</v>
      </c>
      <c r="M20" s="26">
        <v>0</v>
      </c>
      <c r="N20" s="26">
        <v>47.35</v>
      </c>
      <c r="O20" s="26">
        <v>1.27</v>
      </c>
    </row>
    <row r="21" spans="1:15" x14ac:dyDescent="0.3">
      <c r="A21" s="28" t="s">
        <v>145</v>
      </c>
      <c r="B21" s="25" t="s">
        <v>146</v>
      </c>
      <c r="C21" s="31">
        <v>250</v>
      </c>
      <c r="D21" s="31">
        <v>12.68</v>
      </c>
      <c r="E21" s="31">
        <v>9.5399999999999991</v>
      </c>
      <c r="F21" s="31">
        <v>36.659999999999997</v>
      </c>
      <c r="G21" s="31">
        <v>290.43</v>
      </c>
      <c r="H21" s="31">
        <v>0.05</v>
      </c>
      <c r="I21" s="31">
        <v>0.6</v>
      </c>
      <c r="J21" s="31">
        <v>0</v>
      </c>
      <c r="K21" s="31">
        <v>1.07</v>
      </c>
      <c r="L21" s="31">
        <v>43.13</v>
      </c>
      <c r="M21" s="31">
        <v>82.86</v>
      </c>
      <c r="N21" s="31">
        <v>10.9</v>
      </c>
      <c r="O21" s="31">
        <v>0.56999999999999995</v>
      </c>
    </row>
    <row r="22" spans="1:15" hidden="1" x14ac:dyDescent="0.3">
      <c r="A22" s="25" t="s">
        <v>79</v>
      </c>
      <c r="B22" s="25" t="s">
        <v>48</v>
      </c>
      <c r="C22" s="1">
        <v>250</v>
      </c>
      <c r="D22" s="1">
        <v>8.58</v>
      </c>
      <c r="E22" s="1">
        <v>10.8</v>
      </c>
      <c r="F22" s="1">
        <v>35.35</v>
      </c>
      <c r="G22" s="1">
        <v>259.52999999999997</v>
      </c>
      <c r="H22" s="1">
        <v>0.35</v>
      </c>
      <c r="I22" s="1">
        <v>10.15</v>
      </c>
      <c r="J22" s="1">
        <v>7.3999999999999996E-2</v>
      </c>
      <c r="K22" s="1">
        <v>0.31</v>
      </c>
      <c r="L22" s="1">
        <v>72.63</v>
      </c>
      <c r="M22" s="1">
        <v>197.75</v>
      </c>
      <c r="N22" s="1">
        <v>5.25</v>
      </c>
      <c r="O22" s="1">
        <v>3.15</v>
      </c>
    </row>
    <row r="23" spans="1:15" x14ac:dyDescent="0.3">
      <c r="A23" s="25" t="s">
        <v>140</v>
      </c>
      <c r="B23" s="25" t="s">
        <v>181</v>
      </c>
      <c r="C23" s="26">
        <v>200</v>
      </c>
      <c r="D23" s="26">
        <v>0.66</v>
      </c>
      <c r="E23" s="26">
        <v>0.09</v>
      </c>
      <c r="F23" s="26">
        <v>32.01</v>
      </c>
      <c r="G23" s="26">
        <v>132.80000000000001</v>
      </c>
      <c r="H23" s="26">
        <v>0</v>
      </c>
      <c r="I23" s="26">
        <v>0.73</v>
      </c>
      <c r="J23" s="26">
        <v>0</v>
      </c>
      <c r="K23" s="26">
        <v>0</v>
      </c>
      <c r="L23" s="26">
        <v>32.479999999999997</v>
      </c>
      <c r="M23" s="26">
        <v>0</v>
      </c>
      <c r="N23" s="26">
        <v>17.48</v>
      </c>
      <c r="O23" s="26">
        <v>0.7</v>
      </c>
    </row>
    <row r="24" spans="1:15" hidden="1" x14ac:dyDescent="0.3">
      <c r="A24" s="10" t="s">
        <v>80</v>
      </c>
      <c r="B24" s="25" t="s">
        <v>49</v>
      </c>
      <c r="C24" s="1">
        <v>200</v>
      </c>
      <c r="D24" s="1">
        <v>10.36</v>
      </c>
      <c r="E24" s="1">
        <v>10.08</v>
      </c>
      <c r="F24" s="1">
        <v>5.3999999999999999E-2</v>
      </c>
      <c r="G24" s="1">
        <v>176.4</v>
      </c>
      <c r="H24" s="1">
        <v>0.14000000000000001</v>
      </c>
      <c r="I24" s="1">
        <v>65.959999999999994</v>
      </c>
      <c r="J24" s="1">
        <v>0</v>
      </c>
      <c r="K24" s="1">
        <v>0</v>
      </c>
      <c r="L24" s="1">
        <v>170.8</v>
      </c>
      <c r="M24" s="1">
        <v>0</v>
      </c>
      <c r="N24" s="1">
        <v>0</v>
      </c>
      <c r="O24" s="1">
        <v>0</v>
      </c>
    </row>
    <row r="25" spans="1:15" x14ac:dyDescent="0.3">
      <c r="A25" s="26"/>
      <c r="B25" s="25" t="s">
        <v>32</v>
      </c>
      <c r="C25" s="26">
        <v>50</v>
      </c>
      <c r="D25" s="26">
        <v>3.07</v>
      </c>
      <c r="E25" s="26">
        <v>1.07</v>
      </c>
      <c r="F25" s="26">
        <v>20.93</v>
      </c>
      <c r="G25" s="26">
        <v>107.22</v>
      </c>
      <c r="H25" s="26">
        <v>0.1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</row>
    <row r="26" spans="1:15" x14ac:dyDescent="0.3">
      <c r="A26" s="26"/>
      <c r="B26" s="25" t="s">
        <v>37</v>
      </c>
      <c r="C26" s="26">
        <v>50</v>
      </c>
      <c r="D26" s="26">
        <v>3.85</v>
      </c>
      <c r="E26" s="26">
        <v>0.7</v>
      </c>
      <c r="F26" s="9">
        <v>18.850000000000001</v>
      </c>
      <c r="G26" s="26">
        <v>100.5</v>
      </c>
      <c r="H26" s="26">
        <v>0.1</v>
      </c>
      <c r="I26" s="26">
        <v>0</v>
      </c>
      <c r="J26" s="26">
        <v>0</v>
      </c>
      <c r="K26" s="26">
        <v>0</v>
      </c>
      <c r="L26" s="26">
        <v>16.5</v>
      </c>
      <c r="M26" s="26">
        <v>97</v>
      </c>
      <c r="N26" s="26">
        <v>28.5</v>
      </c>
      <c r="O26" s="26">
        <v>2.25</v>
      </c>
    </row>
    <row r="27" spans="1:15" x14ac:dyDescent="0.3">
      <c r="A27" s="10"/>
      <c r="B27" s="1" t="s">
        <v>19</v>
      </c>
      <c r="C27" s="1"/>
      <c r="D27" s="1">
        <f>D19+D20+D21+D23+D25+D26</f>
        <v>29.63</v>
      </c>
      <c r="E27" s="26">
        <f t="shared" ref="E27:O27" si="1">E19+E20+E21+E23+E25+E26</f>
        <v>26.88</v>
      </c>
      <c r="F27" s="26">
        <f t="shared" si="1"/>
        <v>129.15</v>
      </c>
      <c r="G27" s="26">
        <f t="shared" si="1"/>
        <v>895.59999999999991</v>
      </c>
      <c r="H27" s="26">
        <f t="shared" si="1"/>
        <v>0.25</v>
      </c>
      <c r="I27" s="26">
        <f t="shared" si="1"/>
        <v>12.68</v>
      </c>
      <c r="J27" s="26">
        <f t="shared" si="1"/>
        <v>0</v>
      </c>
      <c r="K27" s="26">
        <f t="shared" si="1"/>
        <v>1.07</v>
      </c>
      <c r="L27" s="26">
        <f t="shared" si="1"/>
        <v>154.20999999999998</v>
      </c>
      <c r="M27" s="26">
        <f t="shared" si="1"/>
        <v>214.16</v>
      </c>
      <c r="N27" s="26">
        <f t="shared" si="1"/>
        <v>127.33000000000001</v>
      </c>
      <c r="O27" s="26">
        <f t="shared" si="1"/>
        <v>5.21</v>
      </c>
    </row>
    <row r="28" spans="1:15" x14ac:dyDescent="0.3">
      <c r="A28" s="35"/>
      <c r="B28" s="6" t="s">
        <v>177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3">
      <c r="A29" s="35"/>
      <c r="B29" s="25" t="s">
        <v>186</v>
      </c>
      <c r="C29" s="35">
        <v>75</v>
      </c>
      <c r="D29" s="35">
        <v>9.9</v>
      </c>
      <c r="E29" s="35">
        <v>16.510000000000002</v>
      </c>
      <c r="F29" s="35">
        <v>33.96</v>
      </c>
      <c r="G29" s="35">
        <v>328</v>
      </c>
      <c r="H29" s="35">
        <v>0.09</v>
      </c>
      <c r="I29" s="35">
        <v>0.05</v>
      </c>
      <c r="J29" s="35">
        <v>0</v>
      </c>
      <c r="K29" s="35">
        <v>0</v>
      </c>
      <c r="L29" s="35">
        <v>172.53</v>
      </c>
      <c r="M29" s="35">
        <v>0</v>
      </c>
      <c r="N29" s="35">
        <v>0</v>
      </c>
      <c r="O29" s="35">
        <v>1.5</v>
      </c>
    </row>
    <row r="30" spans="1:15" x14ac:dyDescent="0.3">
      <c r="A30" s="25" t="s">
        <v>118</v>
      </c>
      <c r="B30" s="30" t="s">
        <v>187</v>
      </c>
      <c r="C30" s="35">
        <v>200</v>
      </c>
      <c r="D30" s="35">
        <v>0.66</v>
      </c>
      <c r="E30" s="35">
        <v>0.09</v>
      </c>
      <c r="F30" s="35">
        <v>32.01</v>
      </c>
      <c r="G30" s="35">
        <v>132.80000000000001</v>
      </c>
      <c r="H30" s="35">
        <v>0</v>
      </c>
      <c r="I30" s="35">
        <v>0.73</v>
      </c>
      <c r="J30" s="35">
        <v>0</v>
      </c>
      <c r="K30" s="35">
        <v>0</v>
      </c>
      <c r="L30" s="35">
        <v>32.479999999999997</v>
      </c>
      <c r="M30" s="35">
        <v>0</v>
      </c>
      <c r="N30" s="35">
        <v>17.46</v>
      </c>
      <c r="O30" s="35">
        <v>0.7</v>
      </c>
    </row>
    <row r="31" spans="1:15" x14ac:dyDescent="0.3">
      <c r="A31" s="35"/>
      <c r="B31" s="35" t="s">
        <v>19</v>
      </c>
      <c r="C31" s="35"/>
      <c r="D31" s="35">
        <f>[1]Лист9!D29+[1]Лист9!D30</f>
        <v>67.39</v>
      </c>
      <c r="E31" s="35">
        <f>[1]Лист9!E29+[1]Лист9!E30</f>
        <v>53.730000000000004</v>
      </c>
      <c r="F31" s="35">
        <f>[1]Лист9!F29+[1]Лист9!F30</f>
        <v>236.28</v>
      </c>
      <c r="G31" s="35">
        <f>[1]Лист9!G29+[1]Лист9!G30</f>
        <v>1633.95</v>
      </c>
      <c r="H31" s="35">
        <f>[1]Лист9!H29+[1]Лист9!H30</f>
        <v>0.95499999999999985</v>
      </c>
      <c r="I31" s="35">
        <f>[1]Лист9!I29+[1]Лист9!I30</f>
        <v>44.53</v>
      </c>
      <c r="J31" s="35">
        <f>[1]Лист9!J29+[1]Лист9!J30</f>
        <v>20</v>
      </c>
      <c r="K31" s="35">
        <f>[1]Лист9!K29+[1]Лист9!K30</f>
        <v>1.1299999999999999</v>
      </c>
      <c r="L31" s="35">
        <f>[1]Лист9!L29+[1]Лист9!L30</f>
        <v>362.54999999999995</v>
      </c>
      <c r="M31" s="35">
        <f>[1]Лист9!M29+[1]Лист9!M30</f>
        <v>448.5</v>
      </c>
      <c r="N31" s="35">
        <f>[1]Лист9!N29+[1]Лист9!N30</f>
        <v>215.63</v>
      </c>
      <c r="O31" s="35">
        <f>[1]Лист9!O29+[1]Лист9!O30</f>
        <v>13.244999999999999</v>
      </c>
    </row>
    <row r="32" spans="1:15" x14ac:dyDescent="0.3">
      <c r="A32" s="28"/>
      <c r="B32" s="35" t="s">
        <v>29</v>
      </c>
      <c r="C32" s="26"/>
      <c r="D32" s="26">
        <f>D17+D27+D31</f>
        <v>127.19</v>
      </c>
      <c r="E32" s="35">
        <f t="shared" ref="E32:O32" si="2">E17+E27+E31</f>
        <v>107.98</v>
      </c>
      <c r="F32" s="35">
        <f t="shared" si="2"/>
        <v>435.20000000000005</v>
      </c>
      <c r="G32" s="35">
        <f t="shared" si="2"/>
        <v>3175.77</v>
      </c>
      <c r="H32" s="35">
        <f t="shared" si="2"/>
        <v>1.4149999999999998</v>
      </c>
      <c r="I32" s="35">
        <f t="shared" si="2"/>
        <v>57.47</v>
      </c>
      <c r="J32" s="35">
        <f t="shared" si="2"/>
        <v>20.100000000000001</v>
      </c>
      <c r="K32" s="35">
        <f t="shared" si="2"/>
        <v>2.4</v>
      </c>
      <c r="L32" s="35">
        <f t="shared" si="2"/>
        <v>664.95999999999992</v>
      </c>
      <c r="M32" s="35">
        <f t="shared" si="2"/>
        <v>739.66</v>
      </c>
      <c r="N32" s="35">
        <f t="shared" si="2"/>
        <v>347.96000000000004</v>
      </c>
      <c r="O32" s="35">
        <f t="shared" si="2"/>
        <v>22.594999999999999</v>
      </c>
    </row>
    <row r="33" spans="1:15" x14ac:dyDescent="0.3">
      <c r="A33" s="26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3">
      <c r="A34" s="26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x14ac:dyDescent="0.3">
      <c r="A35" s="26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x14ac:dyDescent="0.3">
      <c r="A36" s="26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6"/>
  <sheetViews>
    <sheetView workbookViewId="0">
      <selection activeCell="Q28" sqref="Q28"/>
    </sheetView>
  </sheetViews>
  <sheetFormatPr defaultColWidth="9.109375" defaultRowHeight="15.6" x14ac:dyDescent="0.3"/>
  <cols>
    <col min="1" max="1" width="13.6640625" style="2" customWidth="1"/>
    <col min="2" max="2" width="43.33203125" style="2" customWidth="1"/>
    <col min="3" max="3" width="9.109375" style="2" customWidth="1"/>
    <col min="4" max="4" width="6.6640625" style="2" customWidth="1"/>
    <col min="5" max="5" width="7.5546875" style="2" customWidth="1"/>
    <col min="6" max="6" width="7" style="2" customWidth="1"/>
    <col min="7" max="7" width="17" style="2" customWidth="1"/>
    <col min="8" max="8" width="7.109375" style="2" customWidth="1"/>
    <col min="9" max="9" width="7" style="2" customWidth="1"/>
    <col min="10" max="12" width="7.33203125" style="2" customWidth="1"/>
    <col min="13" max="13" width="7.6640625" style="2" customWidth="1"/>
    <col min="14" max="14" width="7.5546875" style="2" customWidth="1"/>
    <col min="15" max="15" width="7.6640625" style="2" customWidth="1"/>
    <col min="16" max="16384" width="9.109375" style="2"/>
  </cols>
  <sheetData>
    <row r="1" spans="1:17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7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7" x14ac:dyDescent="0.3">
      <c r="A3" s="50" t="s">
        <v>112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7" x14ac:dyDescent="0.3">
      <c r="A4" s="50" t="s">
        <v>69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7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7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7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  <c r="Q7" s="40"/>
    </row>
    <row r="8" spans="1:17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x14ac:dyDescent="0.3">
      <c r="A9" s="26" t="s">
        <v>141</v>
      </c>
      <c r="B9" s="25" t="s">
        <v>188</v>
      </c>
      <c r="C9" s="26">
        <v>200</v>
      </c>
      <c r="D9" s="26">
        <v>6.21</v>
      </c>
      <c r="E9" s="26">
        <v>7.47</v>
      </c>
      <c r="F9" s="26">
        <v>25.09</v>
      </c>
      <c r="G9" s="26">
        <v>192</v>
      </c>
      <c r="H9" s="26">
        <v>0</v>
      </c>
      <c r="I9" s="26">
        <v>1.95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</row>
    <row r="10" spans="1:17" x14ac:dyDescent="0.3">
      <c r="A10" s="26" t="s">
        <v>97</v>
      </c>
      <c r="B10" s="25" t="s">
        <v>186</v>
      </c>
      <c r="C10" s="26">
        <v>50</v>
      </c>
      <c r="D10" s="26">
        <v>5.8</v>
      </c>
      <c r="E10" s="26">
        <v>8.3000000000000007</v>
      </c>
      <c r="F10" s="26">
        <v>14.83</v>
      </c>
      <c r="G10" s="26">
        <v>157</v>
      </c>
      <c r="H10" s="26">
        <v>0</v>
      </c>
      <c r="I10" s="26">
        <v>0.11</v>
      </c>
      <c r="J10" s="26">
        <v>0</v>
      </c>
      <c r="K10" s="26">
        <v>0</v>
      </c>
      <c r="L10" s="26">
        <v>139.19999999999999</v>
      </c>
      <c r="M10" s="26">
        <v>0</v>
      </c>
      <c r="N10" s="26">
        <v>9.4499999999999993</v>
      </c>
      <c r="O10" s="26">
        <v>0.49</v>
      </c>
    </row>
    <row r="11" spans="1:17" x14ac:dyDescent="0.3">
      <c r="A11" s="26"/>
      <c r="B11" s="25" t="s">
        <v>170</v>
      </c>
      <c r="C11" s="26">
        <v>100</v>
      </c>
      <c r="D11" s="26">
        <v>0.6</v>
      </c>
      <c r="E11" s="26">
        <v>0.2</v>
      </c>
      <c r="F11" s="26">
        <v>6</v>
      </c>
      <c r="G11" s="26">
        <v>38</v>
      </c>
      <c r="H11" s="26">
        <v>0.06</v>
      </c>
      <c r="I11" s="26">
        <v>14</v>
      </c>
      <c r="J11" s="26">
        <v>0</v>
      </c>
      <c r="K11" s="26">
        <v>0.2</v>
      </c>
      <c r="L11" s="26">
        <v>35</v>
      </c>
      <c r="M11" s="26">
        <v>17</v>
      </c>
      <c r="N11" s="26">
        <v>11</v>
      </c>
      <c r="O11" s="26">
        <v>0.1</v>
      </c>
    </row>
    <row r="12" spans="1:17" x14ac:dyDescent="0.3">
      <c r="A12" s="21" t="s">
        <v>83</v>
      </c>
      <c r="B12" s="25" t="s">
        <v>180</v>
      </c>
      <c r="C12" s="21">
        <v>200</v>
      </c>
      <c r="D12" s="21">
        <v>4.58</v>
      </c>
      <c r="E12" s="21">
        <v>5.04</v>
      </c>
      <c r="F12" s="21">
        <v>21.5</v>
      </c>
      <c r="G12" s="21">
        <v>145.34</v>
      </c>
      <c r="H12" s="21">
        <v>0.12</v>
      </c>
      <c r="I12" s="21">
        <v>7.36</v>
      </c>
      <c r="J12" s="21">
        <v>0</v>
      </c>
      <c r="K12" s="21">
        <v>0</v>
      </c>
      <c r="L12" s="21">
        <v>190.62</v>
      </c>
      <c r="M12" s="21">
        <v>0</v>
      </c>
      <c r="N12" s="21">
        <v>0</v>
      </c>
      <c r="O12" s="21">
        <v>0.14000000000000001</v>
      </c>
    </row>
    <row r="13" spans="1:17" x14ac:dyDescent="0.3">
      <c r="A13" s="10"/>
      <c r="B13" s="25" t="s">
        <v>189</v>
      </c>
      <c r="C13" s="1">
        <v>80</v>
      </c>
      <c r="D13" s="1">
        <v>0.98</v>
      </c>
      <c r="E13" s="1">
        <v>6.0250000000000004</v>
      </c>
      <c r="F13" s="1">
        <v>5.75</v>
      </c>
      <c r="G13" s="1">
        <v>81.34</v>
      </c>
      <c r="H13" s="1">
        <v>0</v>
      </c>
      <c r="I13" s="1">
        <v>16.66</v>
      </c>
      <c r="J13" s="1">
        <v>0</v>
      </c>
      <c r="K13" s="1">
        <v>0</v>
      </c>
      <c r="L13" s="1">
        <v>26.38</v>
      </c>
      <c r="M13" s="1">
        <v>19.18</v>
      </c>
      <c r="N13" s="1">
        <v>10.15</v>
      </c>
      <c r="O13" s="1">
        <v>0.04</v>
      </c>
    </row>
    <row r="14" spans="1:17" x14ac:dyDescent="0.3">
      <c r="A14" s="10"/>
      <c r="B14" s="25" t="s">
        <v>190</v>
      </c>
      <c r="C14" s="1">
        <v>50</v>
      </c>
      <c r="D14" s="1">
        <v>5.9</v>
      </c>
      <c r="E14" s="18">
        <v>4.7</v>
      </c>
      <c r="F14" s="18">
        <v>75</v>
      </c>
      <c r="G14" s="18">
        <v>366</v>
      </c>
      <c r="H14" s="18">
        <v>0.08</v>
      </c>
      <c r="I14" s="18">
        <v>0</v>
      </c>
      <c r="J14" s="18">
        <f t="shared" ref="J14" si="0">J9+J10+J11+J12+J13</f>
        <v>0</v>
      </c>
      <c r="K14" s="18">
        <v>2.4</v>
      </c>
      <c r="L14" s="18">
        <v>11</v>
      </c>
      <c r="M14" s="18">
        <v>50</v>
      </c>
      <c r="N14" s="18">
        <v>9</v>
      </c>
      <c r="O14" s="18">
        <v>0.8</v>
      </c>
    </row>
    <row r="15" spans="1:17" x14ac:dyDescent="0.3">
      <c r="A15" s="10"/>
      <c r="B15" s="1" t="s">
        <v>19</v>
      </c>
      <c r="C15" s="1"/>
      <c r="D15" s="1">
        <f>SUM(D10:D14)</f>
        <v>17.86</v>
      </c>
      <c r="E15" s="1">
        <f>SUM(E10:E14)</f>
        <v>24.264999999999997</v>
      </c>
      <c r="F15" s="39">
        <f t="shared" ref="F15:O15" si="1">SUM(F10:F14)</f>
        <v>123.08</v>
      </c>
      <c r="G15" s="39">
        <f t="shared" si="1"/>
        <v>787.68000000000006</v>
      </c>
      <c r="H15" s="39">
        <f t="shared" si="1"/>
        <v>0.26</v>
      </c>
      <c r="I15" s="39">
        <f t="shared" si="1"/>
        <v>38.129999999999995</v>
      </c>
      <c r="J15" s="39">
        <f t="shared" si="1"/>
        <v>0</v>
      </c>
      <c r="K15" s="39">
        <f t="shared" si="1"/>
        <v>2.6</v>
      </c>
      <c r="L15" s="39">
        <f t="shared" si="1"/>
        <v>402.2</v>
      </c>
      <c r="M15" s="39">
        <f t="shared" si="1"/>
        <v>86.18</v>
      </c>
      <c r="N15" s="39">
        <f t="shared" si="1"/>
        <v>39.6</v>
      </c>
      <c r="O15" s="39">
        <f t="shared" si="1"/>
        <v>1.57</v>
      </c>
    </row>
    <row r="16" spans="1:17" x14ac:dyDescent="0.3">
      <c r="A16" s="25" t="s">
        <v>84</v>
      </c>
      <c r="B16" s="6" t="s">
        <v>20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5" t="s">
        <v>125</v>
      </c>
      <c r="B17" s="25" t="s">
        <v>45</v>
      </c>
      <c r="C17" s="39">
        <v>100</v>
      </c>
      <c r="D17" s="39">
        <v>0.98</v>
      </c>
      <c r="E17" s="39">
        <v>6.0250000000000004</v>
      </c>
      <c r="F17" s="39">
        <v>5.75</v>
      </c>
      <c r="G17" s="39">
        <v>81.34</v>
      </c>
      <c r="H17" s="39">
        <v>0</v>
      </c>
      <c r="I17" s="39">
        <v>16.66</v>
      </c>
      <c r="J17" s="39">
        <v>0</v>
      </c>
      <c r="K17" s="39">
        <v>0</v>
      </c>
      <c r="L17" s="39">
        <v>26.38</v>
      </c>
      <c r="M17" s="39">
        <v>19.18</v>
      </c>
      <c r="N17" s="39">
        <v>10.15</v>
      </c>
      <c r="O17" s="39">
        <v>0.04</v>
      </c>
    </row>
    <row r="18" spans="1:15" x14ac:dyDescent="0.3">
      <c r="A18" s="25" t="s">
        <v>123</v>
      </c>
      <c r="B18" s="25" t="s">
        <v>43</v>
      </c>
      <c r="C18" s="39">
        <v>250</v>
      </c>
      <c r="D18" s="39">
        <v>3.85</v>
      </c>
      <c r="E18" s="39">
        <v>7.88</v>
      </c>
      <c r="F18" s="39">
        <v>21.35</v>
      </c>
      <c r="G18" s="39">
        <v>171.5</v>
      </c>
      <c r="H18" s="39">
        <v>0.17499999999999999</v>
      </c>
      <c r="I18" s="39">
        <v>16.28</v>
      </c>
      <c r="J18" s="39">
        <v>0.17499999999999999</v>
      </c>
      <c r="K18" s="39">
        <v>0</v>
      </c>
      <c r="L18" s="39">
        <v>66.25</v>
      </c>
      <c r="M18" s="39">
        <v>61.25</v>
      </c>
      <c r="N18" s="39">
        <v>0.26</v>
      </c>
      <c r="O18" s="39">
        <v>2.8</v>
      </c>
    </row>
    <row r="19" spans="1:15" x14ac:dyDescent="0.3">
      <c r="A19" s="25" t="s">
        <v>126</v>
      </c>
      <c r="B19" s="25" t="s">
        <v>124</v>
      </c>
      <c r="C19" s="39">
        <v>120</v>
      </c>
      <c r="D19" s="39">
        <v>6</v>
      </c>
      <c r="E19" s="39">
        <v>25.2</v>
      </c>
      <c r="F19" s="39">
        <v>10.8</v>
      </c>
      <c r="G19" s="39">
        <v>298.8</v>
      </c>
      <c r="H19" s="39">
        <v>9.6000000000000002E-2</v>
      </c>
      <c r="I19" s="39">
        <v>2.92</v>
      </c>
      <c r="J19" s="39">
        <v>0</v>
      </c>
      <c r="K19" s="39">
        <v>0</v>
      </c>
      <c r="L19" s="39">
        <v>40.81</v>
      </c>
      <c r="M19" s="39">
        <v>220.32</v>
      </c>
      <c r="N19" s="39">
        <v>0</v>
      </c>
      <c r="O19" s="39">
        <v>0.53</v>
      </c>
    </row>
    <row r="20" spans="1:15" x14ac:dyDescent="0.3">
      <c r="A20" s="26"/>
      <c r="B20" s="25" t="s">
        <v>44</v>
      </c>
      <c r="C20" s="39">
        <v>200</v>
      </c>
      <c r="D20" s="39">
        <v>7.12</v>
      </c>
      <c r="E20" s="39">
        <v>0.75</v>
      </c>
      <c r="F20" s="39">
        <v>1.1499999999999999</v>
      </c>
      <c r="G20" s="39">
        <v>209.33</v>
      </c>
      <c r="H20" s="39">
        <v>0.09</v>
      </c>
      <c r="I20" s="39">
        <v>0</v>
      </c>
      <c r="J20" s="39">
        <v>0</v>
      </c>
      <c r="K20" s="39">
        <v>0</v>
      </c>
      <c r="L20" s="39">
        <v>7.09</v>
      </c>
      <c r="M20" s="39">
        <v>44.43</v>
      </c>
      <c r="N20" s="39">
        <v>10.08</v>
      </c>
      <c r="O20" s="39">
        <v>0.93</v>
      </c>
    </row>
    <row r="21" spans="1:15" x14ac:dyDescent="0.3">
      <c r="A21" s="26"/>
      <c r="B21" s="25" t="s">
        <v>42</v>
      </c>
      <c r="C21" s="39">
        <v>200</v>
      </c>
      <c r="D21" s="39">
        <v>1</v>
      </c>
      <c r="E21" s="39">
        <v>0</v>
      </c>
      <c r="F21" s="39">
        <v>0</v>
      </c>
      <c r="G21" s="39">
        <v>110</v>
      </c>
      <c r="H21" s="39">
        <v>0</v>
      </c>
      <c r="I21" s="39">
        <v>8</v>
      </c>
      <c r="J21" s="39">
        <v>0</v>
      </c>
      <c r="K21" s="39">
        <v>0</v>
      </c>
      <c r="L21" s="39">
        <v>14</v>
      </c>
      <c r="M21" s="39">
        <v>0</v>
      </c>
      <c r="N21" s="39">
        <v>0</v>
      </c>
      <c r="O21" s="39">
        <v>0.4</v>
      </c>
    </row>
    <row r="22" spans="1:15" x14ac:dyDescent="0.3">
      <c r="A22" s="26"/>
      <c r="B22" s="25" t="s">
        <v>32</v>
      </c>
      <c r="C22" s="39">
        <v>30</v>
      </c>
      <c r="D22" s="39">
        <v>3.07</v>
      </c>
      <c r="E22" s="39">
        <v>1.07</v>
      </c>
      <c r="F22" s="39">
        <v>20.93</v>
      </c>
      <c r="G22" s="39">
        <v>107.22</v>
      </c>
      <c r="H22" s="39">
        <v>0.1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x14ac:dyDescent="0.3">
      <c r="A23" s="39"/>
      <c r="B23" s="25" t="s">
        <v>37</v>
      </c>
      <c r="C23" s="39">
        <v>30</v>
      </c>
      <c r="D23" s="39">
        <v>3.85</v>
      </c>
      <c r="E23" s="39">
        <v>0.7</v>
      </c>
      <c r="F23" s="9">
        <v>18.850000000000001</v>
      </c>
      <c r="G23" s="39">
        <v>100.5</v>
      </c>
      <c r="H23" s="39">
        <v>0.1</v>
      </c>
      <c r="I23" s="39">
        <v>0</v>
      </c>
      <c r="J23" s="39">
        <v>0</v>
      </c>
      <c r="K23" s="39">
        <v>0</v>
      </c>
      <c r="L23" s="39">
        <v>16.5</v>
      </c>
      <c r="M23" s="39">
        <v>97</v>
      </c>
      <c r="N23" s="39">
        <v>28.5</v>
      </c>
      <c r="O23" s="39">
        <v>2.25</v>
      </c>
    </row>
    <row r="24" spans="1:15" x14ac:dyDescent="0.3">
      <c r="A24" s="10"/>
      <c r="B24" s="25"/>
      <c r="C24" s="1"/>
      <c r="D24" s="1">
        <f>D16+D17+D18+D19+D20+D21+D22</f>
        <v>22.02</v>
      </c>
      <c r="E24" s="18">
        <f t="shared" ref="E24:O24" si="2">E16+E17+E18+E19+E20+E21+E22</f>
        <v>40.925000000000004</v>
      </c>
      <c r="F24" s="18">
        <f t="shared" si="2"/>
        <v>59.980000000000004</v>
      </c>
      <c r="G24" s="18">
        <f t="shared" si="2"/>
        <v>978.19</v>
      </c>
      <c r="H24" s="18">
        <f t="shared" si="2"/>
        <v>0.46099999999999997</v>
      </c>
      <c r="I24" s="18">
        <f t="shared" si="2"/>
        <v>43.86</v>
      </c>
      <c r="J24" s="18">
        <f t="shared" si="2"/>
        <v>0.17499999999999999</v>
      </c>
      <c r="K24" s="18">
        <f t="shared" si="2"/>
        <v>0</v>
      </c>
      <c r="L24" s="18">
        <f t="shared" si="2"/>
        <v>154.53</v>
      </c>
      <c r="M24" s="18">
        <f t="shared" si="2"/>
        <v>345.18</v>
      </c>
      <c r="N24" s="18">
        <f t="shared" si="2"/>
        <v>20.490000000000002</v>
      </c>
      <c r="O24" s="18">
        <f t="shared" si="2"/>
        <v>4.7</v>
      </c>
    </row>
    <row r="25" spans="1:15" x14ac:dyDescent="0.3">
      <c r="A25" s="35"/>
      <c r="B25" s="1" t="s">
        <v>19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3">
      <c r="A26" s="35"/>
      <c r="B26" s="6" t="s">
        <v>177</v>
      </c>
      <c r="C26" s="35"/>
      <c r="D26" s="35"/>
      <c r="E26" s="35"/>
      <c r="F26" s="35"/>
      <c r="G26" s="35">
        <v>5.9</v>
      </c>
      <c r="H26" s="35"/>
      <c r="I26" s="35"/>
      <c r="J26" s="35"/>
      <c r="K26" s="35"/>
      <c r="L26" s="35"/>
      <c r="M26" s="35"/>
      <c r="N26" s="35"/>
      <c r="O26" s="35"/>
    </row>
    <row r="27" spans="1:15" x14ac:dyDescent="0.3">
      <c r="A27" s="35" t="s">
        <v>72</v>
      </c>
      <c r="B27" s="25" t="s">
        <v>191</v>
      </c>
      <c r="C27" s="35">
        <v>50</v>
      </c>
      <c r="E27" s="35">
        <v>4.7</v>
      </c>
      <c r="F27" s="35">
        <v>75</v>
      </c>
      <c r="G27" s="35">
        <v>366</v>
      </c>
      <c r="H27" s="35">
        <v>0.08</v>
      </c>
      <c r="I27" s="35">
        <v>0</v>
      </c>
      <c r="J27" s="35">
        <v>0</v>
      </c>
      <c r="K27" s="35">
        <v>2.4</v>
      </c>
      <c r="L27" s="35">
        <v>11</v>
      </c>
      <c r="M27" s="35">
        <v>50</v>
      </c>
      <c r="N27" s="35">
        <v>9</v>
      </c>
      <c r="O27" s="35">
        <v>0.8</v>
      </c>
    </row>
    <row r="28" spans="1:15" x14ac:dyDescent="0.3">
      <c r="A28" s="35"/>
      <c r="B28" s="25" t="s">
        <v>192</v>
      </c>
      <c r="C28" s="35">
        <v>200</v>
      </c>
      <c r="D28" s="35">
        <v>1.36</v>
      </c>
      <c r="E28" s="35">
        <v>0</v>
      </c>
      <c r="F28" s="35">
        <v>29.02</v>
      </c>
      <c r="G28" s="35">
        <v>121.52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</row>
    <row r="29" spans="1:15" x14ac:dyDescent="0.3">
      <c r="A29" s="26"/>
      <c r="B29" s="25" t="s">
        <v>170</v>
      </c>
      <c r="C29" s="26">
        <v>100</v>
      </c>
      <c r="D29" s="26">
        <v>0.6</v>
      </c>
      <c r="E29" s="35">
        <v>0.2</v>
      </c>
      <c r="F29" s="35">
        <v>6</v>
      </c>
      <c r="G29" s="35">
        <v>38</v>
      </c>
      <c r="H29" s="35">
        <v>0.06</v>
      </c>
      <c r="I29" s="35">
        <v>14</v>
      </c>
      <c r="J29" s="35">
        <v>0</v>
      </c>
      <c r="K29" s="35">
        <v>0.2</v>
      </c>
      <c r="L29" s="35">
        <v>35</v>
      </c>
      <c r="M29" s="35">
        <v>17</v>
      </c>
      <c r="N29" s="35">
        <v>11</v>
      </c>
      <c r="O29" s="35">
        <v>0.1</v>
      </c>
    </row>
    <row r="30" spans="1:15" x14ac:dyDescent="0.3">
      <c r="A30" s="26"/>
      <c r="B30" s="35" t="s">
        <v>19</v>
      </c>
      <c r="C30" s="26"/>
      <c r="D30" s="26"/>
      <c r="E30" s="26">
        <f>SUM(E26:E29)</f>
        <v>4.9000000000000004</v>
      </c>
      <c r="F30" s="39">
        <f t="shared" ref="F30:O30" si="3">SUM(F26:F29)</f>
        <v>110.02</v>
      </c>
      <c r="G30" s="39">
        <f t="shared" si="3"/>
        <v>531.41999999999996</v>
      </c>
      <c r="H30" s="39">
        <f t="shared" si="3"/>
        <v>0.14000000000000001</v>
      </c>
      <c r="I30" s="39">
        <f t="shared" si="3"/>
        <v>14</v>
      </c>
      <c r="J30" s="39">
        <f t="shared" si="3"/>
        <v>0</v>
      </c>
      <c r="K30" s="39">
        <f t="shared" si="3"/>
        <v>2.6</v>
      </c>
      <c r="L30" s="39">
        <f t="shared" si="3"/>
        <v>46</v>
      </c>
      <c r="M30" s="39">
        <f t="shared" si="3"/>
        <v>67</v>
      </c>
      <c r="N30" s="39">
        <f t="shared" si="3"/>
        <v>20</v>
      </c>
      <c r="O30" s="39">
        <f t="shared" si="3"/>
        <v>0.9</v>
      </c>
    </row>
    <row r="31" spans="1:15" x14ac:dyDescent="0.3">
      <c r="A31" s="26"/>
      <c r="B31" s="26" t="s">
        <v>29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3">
      <c r="A34" s="1"/>
      <c r="B34" s="2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B35" s="26"/>
    </row>
    <row r="36" spans="1:15" x14ac:dyDescent="0.3">
      <c r="B36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B28" sqref="B28"/>
    </sheetView>
  </sheetViews>
  <sheetFormatPr defaultColWidth="9.109375" defaultRowHeight="15.6" x14ac:dyDescent="0.3"/>
  <cols>
    <col min="1" max="1" width="13.44140625" style="2" customWidth="1"/>
    <col min="2" max="2" width="35.109375" style="2" customWidth="1"/>
    <col min="3" max="3" width="9.88671875" style="2" customWidth="1"/>
    <col min="4" max="6" width="9.109375" style="2"/>
    <col min="7" max="7" width="16.5546875" style="2" customWidth="1"/>
    <col min="8" max="8" width="7.6640625" style="2" customWidth="1"/>
    <col min="9" max="9" width="7.44140625" style="2" customWidth="1"/>
    <col min="10" max="10" width="6.88671875" style="2" customWidth="1"/>
    <col min="11" max="11" width="7" style="2" customWidth="1"/>
    <col min="12" max="12" width="7.33203125" style="2" customWidth="1"/>
    <col min="13" max="13" width="6.6640625" style="2" customWidth="1"/>
    <col min="14" max="14" width="7" style="2" customWidth="1"/>
    <col min="15" max="15" width="7.6640625" style="2" customWidth="1"/>
    <col min="16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2"/>
      <c r="B8" s="7" t="s">
        <v>25</v>
      </c>
      <c r="C8" s="13"/>
      <c r="D8" s="11"/>
      <c r="E8" s="11"/>
      <c r="F8" s="11"/>
      <c r="G8" s="13"/>
      <c r="H8" s="11"/>
      <c r="I8" s="11"/>
      <c r="J8" s="11"/>
      <c r="K8" s="11"/>
      <c r="L8" s="11"/>
      <c r="M8" s="11"/>
      <c r="N8" s="11"/>
      <c r="O8" s="11"/>
    </row>
    <row r="9" spans="1:15" x14ac:dyDescent="0.3">
      <c r="A9" s="25" t="s">
        <v>127</v>
      </c>
      <c r="B9" s="25" t="s">
        <v>128</v>
      </c>
      <c r="C9" s="21">
        <v>100</v>
      </c>
      <c r="D9" s="21">
        <v>11.77</v>
      </c>
      <c r="E9" s="21">
        <v>10.78</v>
      </c>
      <c r="F9" s="21">
        <v>2.93</v>
      </c>
      <c r="G9" s="21">
        <v>155.83000000000001</v>
      </c>
      <c r="H9" s="21">
        <v>0.21</v>
      </c>
      <c r="I9" s="21">
        <v>0.01</v>
      </c>
      <c r="J9" s="21">
        <v>0</v>
      </c>
      <c r="K9" s="21">
        <v>0.2</v>
      </c>
      <c r="L9" s="21">
        <v>31.08</v>
      </c>
      <c r="M9" s="21">
        <v>198</v>
      </c>
      <c r="N9" s="21">
        <v>21.6</v>
      </c>
      <c r="O9" s="21">
        <v>0.91</v>
      </c>
    </row>
    <row r="10" spans="1:15" x14ac:dyDescent="0.3">
      <c r="A10" s="25" t="s">
        <v>101</v>
      </c>
      <c r="B10" s="25" t="s">
        <v>102</v>
      </c>
      <c r="C10" s="26">
        <v>200</v>
      </c>
      <c r="D10" s="26">
        <v>4.5</v>
      </c>
      <c r="E10" s="26">
        <v>7.32</v>
      </c>
      <c r="F10" s="26">
        <v>33.9</v>
      </c>
      <c r="G10" s="26">
        <v>251.4</v>
      </c>
      <c r="H10" s="26">
        <v>0.04</v>
      </c>
      <c r="I10" s="26">
        <v>3.24</v>
      </c>
      <c r="J10" s="26">
        <v>0</v>
      </c>
      <c r="K10" s="26">
        <v>0</v>
      </c>
      <c r="L10" s="26">
        <v>8.6</v>
      </c>
      <c r="M10" s="26">
        <v>322.88</v>
      </c>
      <c r="N10" s="26">
        <v>62.08</v>
      </c>
      <c r="O10" s="26">
        <v>0.84</v>
      </c>
    </row>
    <row r="11" spans="1:15" x14ac:dyDescent="0.3">
      <c r="A11" s="26" t="s">
        <v>72</v>
      </c>
      <c r="B11" s="25" t="s">
        <v>192</v>
      </c>
      <c r="C11" s="26">
        <v>200</v>
      </c>
      <c r="D11" s="26">
        <v>1.36</v>
      </c>
      <c r="E11" s="26">
        <v>0</v>
      </c>
      <c r="F11" s="26">
        <v>29.02</v>
      </c>
      <c r="G11" s="26">
        <v>121.52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3">
      <c r="A12" s="26"/>
      <c r="B12" s="25" t="s">
        <v>32</v>
      </c>
      <c r="C12" s="26">
        <v>50</v>
      </c>
      <c r="D12" s="26">
        <v>3.07</v>
      </c>
      <c r="E12" s="26">
        <v>1.07</v>
      </c>
      <c r="F12" s="26">
        <v>20.93</v>
      </c>
      <c r="G12" s="26">
        <v>107.22</v>
      </c>
      <c r="H12" s="26">
        <v>0.1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hidden="1" x14ac:dyDescent="0.3">
      <c r="A13" s="23" t="s">
        <v>143</v>
      </c>
      <c r="B13" s="25" t="s">
        <v>144</v>
      </c>
      <c r="C13" s="23">
        <v>50</v>
      </c>
      <c r="D13" s="23">
        <v>5.2549999999999999</v>
      </c>
      <c r="E13" s="23">
        <v>7.6449999999999996</v>
      </c>
      <c r="F13" s="23">
        <v>16.18</v>
      </c>
      <c r="G13" s="23">
        <v>154.44999999999999</v>
      </c>
      <c r="H13" s="23">
        <v>5.5E-2</v>
      </c>
      <c r="I13" s="23">
        <v>0.08</v>
      </c>
      <c r="J13" s="23">
        <v>0</v>
      </c>
      <c r="K13" s="23">
        <v>0</v>
      </c>
      <c r="L13" s="23">
        <v>106.78</v>
      </c>
      <c r="M13" s="23">
        <v>0</v>
      </c>
      <c r="N13" s="23">
        <v>0</v>
      </c>
      <c r="O13" s="23">
        <v>0.79</v>
      </c>
    </row>
    <row r="14" spans="1:15" x14ac:dyDescent="0.3">
      <c r="A14" s="26"/>
      <c r="B14" s="25" t="s">
        <v>170</v>
      </c>
      <c r="C14" s="26">
        <v>100</v>
      </c>
      <c r="D14" s="26">
        <v>0.6</v>
      </c>
      <c r="E14" s="26">
        <v>0.2</v>
      </c>
      <c r="F14" s="26">
        <v>6</v>
      </c>
      <c r="G14" s="26">
        <v>38</v>
      </c>
      <c r="H14" s="26">
        <v>0.06</v>
      </c>
      <c r="I14" s="26">
        <v>14</v>
      </c>
      <c r="J14" s="26">
        <v>0</v>
      </c>
      <c r="K14" s="26">
        <v>0.2</v>
      </c>
      <c r="L14" s="26">
        <v>35</v>
      </c>
      <c r="M14" s="26">
        <v>17</v>
      </c>
      <c r="N14" s="26">
        <v>11</v>
      </c>
      <c r="O14" s="26">
        <v>0.1</v>
      </c>
    </row>
    <row r="15" spans="1:15" x14ac:dyDescent="0.3">
      <c r="A15" s="10"/>
      <c r="B15" s="1" t="s">
        <v>24</v>
      </c>
      <c r="C15" s="1"/>
      <c r="D15" s="1">
        <f>D9+D10+D11+D12+D14</f>
        <v>21.3</v>
      </c>
      <c r="E15" s="26">
        <f t="shared" ref="E15:O15" si="0">E9+E10+E11+E12+E14</f>
        <v>19.37</v>
      </c>
      <c r="F15" s="26">
        <f t="shared" si="0"/>
        <v>92.78</v>
      </c>
      <c r="G15" s="26">
        <f t="shared" si="0"/>
        <v>673.97</v>
      </c>
      <c r="H15" s="26">
        <f t="shared" si="0"/>
        <v>0.41</v>
      </c>
      <c r="I15" s="26">
        <f t="shared" si="0"/>
        <v>17.25</v>
      </c>
      <c r="J15" s="26">
        <f t="shared" si="0"/>
        <v>0</v>
      </c>
      <c r="K15" s="26">
        <f t="shared" si="0"/>
        <v>0.4</v>
      </c>
      <c r="L15" s="26">
        <f t="shared" si="0"/>
        <v>74.680000000000007</v>
      </c>
      <c r="M15" s="26">
        <f t="shared" si="0"/>
        <v>537.88</v>
      </c>
      <c r="N15" s="26">
        <f t="shared" si="0"/>
        <v>94.68</v>
      </c>
      <c r="O15" s="26">
        <f t="shared" si="0"/>
        <v>1.85</v>
      </c>
    </row>
    <row r="16" spans="1:15" x14ac:dyDescent="0.3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25"/>
      <c r="B17" s="25" t="s">
        <v>41</v>
      </c>
      <c r="C17" s="26">
        <v>100</v>
      </c>
      <c r="D17" s="26">
        <v>1.1000000000000001</v>
      </c>
      <c r="E17" s="26">
        <v>0.2</v>
      </c>
      <c r="F17" s="26">
        <v>3.8</v>
      </c>
      <c r="G17" s="26">
        <v>24</v>
      </c>
      <c r="H17" s="26">
        <v>0.1</v>
      </c>
      <c r="I17" s="26">
        <v>25</v>
      </c>
      <c r="J17" s="26">
        <v>0</v>
      </c>
      <c r="K17" s="26">
        <v>0</v>
      </c>
      <c r="L17" s="26">
        <v>14</v>
      </c>
      <c r="M17" s="26">
        <v>26</v>
      </c>
      <c r="N17" s="26">
        <v>20</v>
      </c>
      <c r="O17" s="26">
        <v>0.9</v>
      </c>
    </row>
    <row r="18" spans="1:15" x14ac:dyDescent="0.3">
      <c r="A18" s="25" t="s">
        <v>75</v>
      </c>
      <c r="B18" s="25" t="s">
        <v>54</v>
      </c>
      <c r="C18" s="26">
        <v>250</v>
      </c>
      <c r="D18" s="26">
        <v>3.68</v>
      </c>
      <c r="E18" s="26">
        <v>9.2799999999999994</v>
      </c>
      <c r="F18" s="26">
        <v>28.53</v>
      </c>
      <c r="G18" s="26">
        <v>212.28</v>
      </c>
      <c r="H18" s="26">
        <v>0.17499999999999999</v>
      </c>
      <c r="I18" s="26">
        <v>13.48</v>
      </c>
      <c r="J18" s="26">
        <v>0</v>
      </c>
      <c r="K18" s="26">
        <v>0</v>
      </c>
      <c r="L18" s="26">
        <v>27.13</v>
      </c>
      <c r="M18" s="26">
        <v>110.5</v>
      </c>
      <c r="N18" s="26">
        <v>0.53</v>
      </c>
      <c r="O18" s="26">
        <v>1.58</v>
      </c>
    </row>
    <row r="19" spans="1:15" x14ac:dyDescent="0.3">
      <c r="A19" s="25" t="s">
        <v>85</v>
      </c>
      <c r="B19" s="25" t="s">
        <v>150</v>
      </c>
      <c r="C19" s="26">
        <v>120</v>
      </c>
      <c r="D19" s="26">
        <v>25.56</v>
      </c>
      <c r="E19" s="26">
        <v>22.68</v>
      </c>
      <c r="F19" s="26">
        <v>12.24</v>
      </c>
      <c r="G19" s="26">
        <v>354.6</v>
      </c>
      <c r="H19" s="26">
        <v>0.12</v>
      </c>
      <c r="I19" s="26">
        <v>0</v>
      </c>
      <c r="J19" s="26">
        <v>0</v>
      </c>
      <c r="K19" s="26">
        <v>0</v>
      </c>
      <c r="L19" s="26">
        <v>16.2</v>
      </c>
      <c r="M19" s="26">
        <v>246.6</v>
      </c>
      <c r="N19" s="26">
        <v>30.6</v>
      </c>
      <c r="O19" s="26">
        <v>3.6</v>
      </c>
    </row>
    <row r="20" spans="1:15" x14ac:dyDescent="0.3">
      <c r="A20" s="25" t="s">
        <v>151</v>
      </c>
      <c r="B20" s="25" t="s">
        <v>152</v>
      </c>
      <c r="C20" s="26">
        <v>200</v>
      </c>
      <c r="D20" s="26">
        <v>4</v>
      </c>
      <c r="E20" s="26">
        <v>6.6</v>
      </c>
      <c r="F20" s="26">
        <v>18.399999999999999</v>
      </c>
      <c r="G20" s="26">
        <v>150</v>
      </c>
      <c r="H20" s="26">
        <v>0.06</v>
      </c>
      <c r="I20" s="26">
        <v>18</v>
      </c>
      <c r="J20" s="26">
        <v>0</v>
      </c>
      <c r="K20" s="26">
        <v>2</v>
      </c>
      <c r="L20" s="26">
        <v>96</v>
      </c>
      <c r="M20" s="26">
        <v>80</v>
      </c>
      <c r="N20" s="26">
        <v>14.6</v>
      </c>
      <c r="O20" s="26">
        <v>0.36</v>
      </c>
    </row>
    <row r="21" spans="1:15" x14ac:dyDescent="0.3">
      <c r="A21" s="25" t="s">
        <v>129</v>
      </c>
      <c r="B21" s="25" t="s">
        <v>142</v>
      </c>
      <c r="C21" s="21">
        <v>200</v>
      </c>
      <c r="D21" s="21">
        <v>0</v>
      </c>
      <c r="E21" s="21">
        <v>0</v>
      </c>
      <c r="F21" s="21">
        <v>12</v>
      </c>
      <c r="G21" s="21">
        <v>50</v>
      </c>
      <c r="H21" s="21">
        <v>0</v>
      </c>
      <c r="I21" s="21">
        <v>3.74</v>
      </c>
      <c r="J21" s="21">
        <v>0</v>
      </c>
      <c r="K21" s="21">
        <v>0</v>
      </c>
      <c r="L21" s="21">
        <v>9.24</v>
      </c>
      <c r="M21" s="21">
        <v>2</v>
      </c>
      <c r="N21" s="21">
        <v>3</v>
      </c>
      <c r="O21" s="21">
        <v>0.12</v>
      </c>
    </row>
    <row r="22" spans="1:15" x14ac:dyDescent="0.3">
      <c r="A22" s="26"/>
      <c r="B22" s="25" t="s">
        <v>32</v>
      </c>
      <c r="C22" s="26">
        <v>30</v>
      </c>
      <c r="D22" s="26">
        <v>3.07</v>
      </c>
      <c r="E22" s="26">
        <v>1.07</v>
      </c>
      <c r="F22" s="26">
        <v>20.93</v>
      </c>
      <c r="G22" s="26">
        <v>107.22</v>
      </c>
      <c r="H22" s="26">
        <v>0.1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</row>
    <row r="23" spans="1:15" x14ac:dyDescent="0.3">
      <c r="A23" s="21"/>
      <c r="B23" s="25" t="s">
        <v>37</v>
      </c>
      <c r="C23" s="21">
        <v>30</v>
      </c>
      <c r="D23" s="21">
        <v>3.85</v>
      </c>
      <c r="E23" s="21">
        <v>0.7</v>
      </c>
      <c r="F23" s="9">
        <v>18.850000000000001</v>
      </c>
      <c r="G23" s="21">
        <v>100.5</v>
      </c>
      <c r="H23" s="21">
        <v>0.1</v>
      </c>
      <c r="I23" s="21">
        <v>0</v>
      </c>
      <c r="J23" s="21">
        <v>0</v>
      </c>
      <c r="K23" s="21">
        <v>0</v>
      </c>
      <c r="L23" s="21">
        <v>16.5</v>
      </c>
      <c r="M23" s="21">
        <v>97</v>
      </c>
      <c r="N23" s="21">
        <v>28.5</v>
      </c>
      <c r="O23" s="21">
        <v>2.25</v>
      </c>
    </row>
    <row r="24" spans="1:15" x14ac:dyDescent="0.3">
      <c r="A24" s="1"/>
      <c r="B24" s="1" t="s">
        <v>19</v>
      </c>
      <c r="C24" s="1"/>
      <c r="D24" s="1">
        <f>D17+D18+D19+D20+D21+D22+D23</f>
        <v>41.260000000000005</v>
      </c>
      <c r="E24" s="18">
        <f t="shared" ref="E24:O24" si="1">E17+E18+E19+E20+E21+E22+E23</f>
        <v>40.53</v>
      </c>
      <c r="F24" s="18">
        <f t="shared" si="1"/>
        <v>114.75</v>
      </c>
      <c r="G24" s="18">
        <f t="shared" si="1"/>
        <v>998.6</v>
      </c>
      <c r="H24" s="18">
        <f t="shared" si="1"/>
        <v>0.65500000000000003</v>
      </c>
      <c r="I24" s="18">
        <f t="shared" si="1"/>
        <v>60.220000000000006</v>
      </c>
      <c r="J24" s="18">
        <f t="shared" si="1"/>
        <v>0</v>
      </c>
      <c r="K24" s="18">
        <f t="shared" si="1"/>
        <v>2</v>
      </c>
      <c r="L24" s="18">
        <f t="shared" si="1"/>
        <v>179.07</v>
      </c>
      <c r="M24" s="18">
        <f t="shared" si="1"/>
        <v>562.1</v>
      </c>
      <c r="N24" s="18">
        <f t="shared" si="1"/>
        <v>97.23</v>
      </c>
      <c r="O24" s="18">
        <f t="shared" si="1"/>
        <v>8.81</v>
      </c>
    </row>
    <row r="25" spans="1:15" x14ac:dyDescent="0.3">
      <c r="A25" s="35"/>
      <c r="B25" s="6" t="s">
        <v>174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3">
      <c r="A26" s="35"/>
      <c r="B26" s="25" t="s">
        <v>178</v>
      </c>
      <c r="C26" s="35">
        <v>50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3">
      <c r="A27" s="35" t="s">
        <v>83</v>
      </c>
      <c r="B27" s="25" t="s">
        <v>183</v>
      </c>
      <c r="C27" s="35">
        <v>200</v>
      </c>
      <c r="D27" s="35">
        <v>0.34</v>
      </c>
      <c r="E27" s="35">
        <v>0.14000000000000001</v>
      </c>
      <c r="F27" s="35">
        <v>9.49</v>
      </c>
      <c r="G27" s="35">
        <v>40.67</v>
      </c>
      <c r="H27" s="35">
        <v>0.01</v>
      </c>
      <c r="I27" s="35">
        <v>50</v>
      </c>
      <c r="J27" s="35">
        <v>0</v>
      </c>
      <c r="K27" s="35">
        <v>0</v>
      </c>
      <c r="L27" s="35">
        <v>10.67</v>
      </c>
      <c r="M27" s="35">
        <v>0</v>
      </c>
      <c r="N27" s="35">
        <v>0</v>
      </c>
      <c r="O27" s="35">
        <v>0.31</v>
      </c>
    </row>
    <row r="28" spans="1:15" x14ac:dyDescent="0.3">
      <c r="A28" s="35"/>
      <c r="B28" s="25" t="s">
        <v>154</v>
      </c>
      <c r="C28" s="35">
        <v>20</v>
      </c>
      <c r="D28" s="35">
        <v>0.12</v>
      </c>
      <c r="E28" s="35">
        <v>16.5</v>
      </c>
      <c r="F28" s="35">
        <v>0.18</v>
      </c>
      <c r="G28" s="35">
        <v>149.6</v>
      </c>
      <c r="H28" s="35">
        <v>0</v>
      </c>
      <c r="I28" s="35">
        <v>0</v>
      </c>
      <c r="J28" s="35">
        <v>0</v>
      </c>
      <c r="K28" s="35">
        <v>0</v>
      </c>
      <c r="L28" s="35">
        <v>2.4</v>
      </c>
      <c r="M28" s="35">
        <v>0</v>
      </c>
      <c r="N28" s="35">
        <v>0</v>
      </c>
      <c r="O28" s="35">
        <v>0.04</v>
      </c>
    </row>
    <row r="29" spans="1:15" x14ac:dyDescent="0.3">
      <c r="A29" s="41"/>
      <c r="B29" s="25" t="s">
        <v>32</v>
      </c>
      <c r="C29" s="41">
        <v>50</v>
      </c>
      <c r="D29" s="41">
        <v>3.07</v>
      </c>
      <c r="E29" s="41">
        <v>1.07</v>
      </c>
      <c r="F29" s="41">
        <v>20.93</v>
      </c>
      <c r="G29" s="41">
        <v>107.22</v>
      </c>
      <c r="H29" s="41">
        <v>0.1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</row>
    <row r="30" spans="1:15" x14ac:dyDescent="0.3">
      <c r="A30" s="35"/>
      <c r="B30" s="35" t="s">
        <v>19</v>
      </c>
      <c r="C30" s="35"/>
      <c r="D30" s="35">
        <f>D26+D27+D28</f>
        <v>6.36</v>
      </c>
      <c r="E30" s="35">
        <f t="shared" ref="E30:O30" si="2">E26+E27+E28</f>
        <v>21.34</v>
      </c>
      <c r="F30" s="35">
        <f t="shared" si="2"/>
        <v>84.67</v>
      </c>
      <c r="G30" s="35">
        <f t="shared" si="2"/>
        <v>556.27</v>
      </c>
      <c r="H30" s="35">
        <f t="shared" si="2"/>
        <v>0.09</v>
      </c>
      <c r="I30" s="35">
        <f t="shared" si="2"/>
        <v>50</v>
      </c>
      <c r="J30" s="35">
        <f t="shared" si="2"/>
        <v>0</v>
      </c>
      <c r="K30" s="35">
        <f t="shared" si="2"/>
        <v>2.4</v>
      </c>
      <c r="L30" s="35">
        <f t="shared" si="2"/>
        <v>24.07</v>
      </c>
      <c r="M30" s="35">
        <f t="shared" si="2"/>
        <v>50</v>
      </c>
      <c r="N30" s="35">
        <f t="shared" si="2"/>
        <v>9</v>
      </c>
      <c r="O30" s="35">
        <f t="shared" si="2"/>
        <v>1.1500000000000001</v>
      </c>
    </row>
    <row r="31" spans="1:15" x14ac:dyDescent="0.3">
      <c r="A31" s="26"/>
      <c r="B31" s="26" t="s">
        <v>29</v>
      </c>
      <c r="C31" s="26"/>
      <c r="D31" s="26">
        <f>D15+D24+D30</f>
        <v>68.92</v>
      </c>
      <c r="E31" s="35">
        <f t="shared" ref="E31:O31" si="3">E15+E24+E30</f>
        <v>81.240000000000009</v>
      </c>
      <c r="F31" s="35">
        <f t="shared" si="3"/>
        <v>292.2</v>
      </c>
      <c r="G31" s="35">
        <f t="shared" si="3"/>
        <v>2228.84</v>
      </c>
      <c r="H31" s="35">
        <f t="shared" si="3"/>
        <v>1.155</v>
      </c>
      <c r="I31" s="35">
        <f t="shared" si="3"/>
        <v>127.47</v>
      </c>
      <c r="J31" s="35">
        <f t="shared" si="3"/>
        <v>0</v>
      </c>
      <c r="K31" s="35">
        <f t="shared" si="3"/>
        <v>4.8</v>
      </c>
      <c r="L31" s="35">
        <f t="shared" si="3"/>
        <v>277.82</v>
      </c>
      <c r="M31" s="35">
        <f t="shared" si="3"/>
        <v>1149.98</v>
      </c>
      <c r="N31" s="35">
        <f t="shared" si="3"/>
        <v>200.91000000000003</v>
      </c>
      <c r="O31" s="35">
        <f t="shared" si="3"/>
        <v>11.81</v>
      </c>
    </row>
    <row r="32" spans="1:15" x14ac:dyDescent="0.3">
      <c r="A32" s="26"/>
      <c r="B32" s="26"/>
      <c r="C32" s="26"/>
      <c r="D32" s="26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3">
      <c r="A34" s="26"/>
      <c r="B34" s="26"/>
      <c r="C34" s="26"/>
      <c r="D34" s="26"/>
      <c r="E34" s="26"/>
      <c r="F34" s="9"/>
      <c r="G34" s="26"/>
      <c r="H34" s="26"/>
      <c r="I34" s="26"/>
      <c r="J34" s="26"/>
      <c r="K34" s="26"/>
      <c r="L34" s="26"/>
      <c r="M34" s="26"/>
      <c r="N34" s="26"/>
      <c r="O34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4"/>
  <sheetViews>
    <sheetView workbookViewId="0">
      <selection activeCell="P12" sqref="P12"/>
    </sheetView>
  </sheetViews>
  <sheetFormatPr defaultColWidth="9.109375" defaultRowHeight="15.6" x14ac:dyDescent="0.3"/>
  <cols>
    <col min="1" max="1" width="12.6640625" style="2" customWidth="1"/>
    <col min="2" max="2" width="46" style="2" customWidth="1"/>
    <col min="3" max="3" width="9.109375" style="2" customWidth="1"/>
    <col min="4" max="6" width="9.109375" style="2"/>
    <col min="7" max="7" width="15.6640625" style="2" customWidth="1"/>
    <col min="8" max="8" width="8" style="2" customWidth="1"/>
    <col min="9" max="11" width="7.109375" style="2" customWidth="1"/>
    <col min="12" max="12" width="7.5546875" style="2" customWidth="1"/>
    <col min="13" max="13" width="8" style="2" customWidth="1"/>
    <col min="14" max="16384" width="9.109375" style="2"/>
  </cols>
  <sheetData>
    <row r="1" spans="1:16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6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6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6" x14ac:dyDescent="0.3">
      <c r="A4" s="50" t="s">
        <v>63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6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6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6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6" x14ac:dyDescent="0.3">
      <c r="A8" s="12"/>
      <c r="B8" s="7" t="s">
        <v>25</v>
      </c>
      <c r="C8" s="13"/>
      <c r="D8" s="11"/>
      <c r="E8" s="11"/>
      <c r="F8" s="11"/>
      <c r="G8" s="13"/>
      <c r="H8" s="11"/>
      <c r="I8" s="11"/>
      <c r="J8" s="11"/>
      <c r="K8" s="11"/>
      <c r="L8" s="11"/>
      <c r="M8" s="11"/>
      <c r="N8" s="11"/>
      <c r="O8" s="11"/>
    </row>
    <row r="9" spans="1:16" x14ac:dyDescent="0.3">
      <c r="A9" s="30" t="s">
        <v>159</v>
      </c>
      <c r="B9" s="30" t="s">
        <v>194</v>
      </c>
      <c r="C9" s="26" t="s">
        <v>158</v>
      </c>
      <c r="D9" s="9">
        <v>7.31</v>
      </c>
      <c r="E9" s="26">
        <v>8.1999999999999993</v>
      </c>
      <c r="F9" s="26">
        <v>28.39</v>
      </c>
      <c r="G9" s="26">
        <v>196</v>
      </c>
      <c r="H9" s="26">
        <v>0</v>
      </c>
      <c r="I9" s="26">
        <v>0</v>
      </c>
      <c r="J9" s="26">
        <v>0</v>
      </c>
      <c r="K9" s="26">
        <v>0</v>
      </c>
      <c r="L9" s="26">
        <v>3</v>
      </c>
      <c r="M9" s="26">
        <v>0</v>
      </c>
      <c r="N9" s="26">
        <v>36.51</v>
      </c>
      <c r="O9" s="26">
        <v>0.6</v>
      </c>
    </row>
    <row r="10" spans="1:16" x14ac:dyDescent="0.3">
      <c r="A10" s="30"/>
      <c r="B10" s="25" t="s">
        <v>153</v>
      </c>
      <c r="C10" s="26">
        <v>50</v>
      </c>
      <c r="D10" s="26">
        <v>2.04</v>
      </c>
      <c r="E10" s="26">
        <v>0.39</v>
      </c>
      <c r="F10" s="26">
        <v>13.56</v>
      </c>
      <c r="G10" s="26">
        <v>60.3</v>
      </c>
      <c r="H10" s="26">
        <v>5.3999999999999999E-2</v>
      </c>
      <c r="I10" s="26">
        <v>0</v>
      </c>
      <c r="J10" s="26">
        <v>0</v>
      </c>
      <c r="K10" s="26">
        <v>0.42</v>
      </c>
      <c r="L10" s="26">
        <v>6.6</v>
      </c>
      <c r="M10" s="26">
        <v>47.1</v>
      </c>
      <c r="N10" s="26">
        <v>14.7</v>
      </c>
      <c r="O10" s="26">
        <v>1.17</v>
      </c>
      <c r="P10" s="15"/>
    </row>
    <row r="11" spans="1:16" x14ac:dyDescent="0.3">
      <c r="A11" s="30"/>
      <c r="B11" s="25" t="s">
        <v>154</v>
      </c>
      <c r="C11" s="26">
        <v>20</v>
      </c>
      <c r="D11" s="26">
        <v>0.12</v>
      </c>
      <c r="E11" s="26">
        <v>16.5</v>
      </c>
      <c r="F11" s="26">
        <v>0.18</v>
      </c>
      <c r="G11" s="26">
        <v>149.6</v>
      </c>
      <c r="H11" s="26">
        <v>0</v>
      </c>
      <c r="I11" s="26">
        <v>0</v>
      </c>
      <c r="J11" s="26">
        <v>0</v>
      </c>
      <c r="K11" s="26">
        <v>0</v>
      </c>
      <c r="L11" s="26">
        <v>2.4</v>
      </c>
      <c r="M11" s="26">
        <v>0</v>
      </c>
      <c r="N11" s="26">
        <v>0</v>
      </c>
      <c r="O11" s="26">
        <v>0.04</v>
      </c>
    </row>
    <row r="12" spans="1:16" x14ac:dyDescent="0.3">
      <c r="A12" s="25" t="s">
        <v>118</v>
      </c>
      <c r="B12" s="25" t="s">
        <v>193</v>
      </c>
      <c r="C12" s="26">
        <v>200</v>
      </c>
      <c r="D12" s="26">
        <v>1</v>
      </c>
      <c r="E12" s="26">
        <v>0</v>
      </c>
      <c r="F12" s="26">
        <v>20.2</v>
      </c>
      <c r="G12" s="26">
        <v>84.8</v>
      </c>
      <c r="H12" s="26">
        <v>0</v>
      </c>
      <c r="I12" s="26">
        <v>4</v>
      </c>
      <c r="J12" s="26">
        <v>0</v>
      </c>
      <c r="K12" s="26">
        <v>0</v>
      </c>
      <c r="L12" s="26">
        <v>14</v>
      </c>
      <c r="M12" s="26">
        <v>0</v>
      </c>
      <c r="N12" s="26">
        <v>10</v>
      </c>
      <c r="O12" s="26">
        <v>2.8</v>
      </c>
    </row>
    <row r="13" spans="1:16" x14ac:dyDescent="0.3">
      <c r="A13" s="26"/>
      <c r="B13" s="30" t="s">
        <v>171</v>
      </c>
      <c r="C13" s="32">
        <v>100</v>
      </c>
      <c r="D13" s="32">
        <v>0.6</v>
      </c>
      <c r="E13" s="32">
        <v>0.2</v>
      </c>
      <c r="F13" s="32">
        <v>6</v>
      </c>
      <c r="G13" s="32">
        <v>38</v>
      </c>
      <c r="H13" s="32">
        <v>0.06</v>
      </c>
      <c r="I13" s="32">
        <v>14</v>
      </c>
      <c r="J13" s="32">
        <v>0</v>
      </c>
      <c r="K13" s="32">
        <v>0.2</v>
      </c>
      <c r="L13" s="32">
        <v>35</v>
      </c>
      <c r="M13" s="32">
        <v>17</v>
      </c>
      <c r="N13" s="32">
        <v>11</v>
      </c>
      <c r="O13" s="32">
        <v>0.1</v>
      </c>
    </row>
    <row r="14" spans="1:16" hidden="1" x14ac:dyDescent="0.3">
      <c r="A14" s="21"/>
      <c r="B14" s="21" t="s">
        <v>39</v>
      </c>
      <c r="C14" s="21">
        <v>100</v>
      </c>
      <c r="D14" s="21">
        <v>0.4</v>
      </c>
      <c r="E14" s="21">
        <v>0.4</v>
      </c>
      <c r="F14" s="21">
        <v>9.8000000000000007</v>
      </c>
      <c r="G14" s="21">
        <v>44</v>
      </c>
      <c r="H14" s="21">
        <v>0.03</v>
      </c>
      <c r="I14" s="21">
        <v>10</v>
      </c>
      <c r="J14" s="21">
        <v>0</v>
      </c>
      <c r="K14" s="21">
        <v>0</v>
      </c>
      <c r="L14" s="21">
        <v>16</v>
      </c>
      <c r="M14" s="21">
        <v>0</v>
      </c>
      <c r="N14" s="21">
        <v>0</v>
      </c>
      <c r="O14" s="21">
        <v>2.2000000000000002</v>
      </c>
    </row>
    <row r="15" spans="1:16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3">
      <c r="A16" s="10"/>
      <c r="B16" s="1" t="s">
        <v>19</v>
      </c>
      <c r="C16" s="1"/>
      <c r="D16" s="1">
        <f t="shared" ref="D16:O16" si="0">D9+D10+D11+D12+D13</f>
        <v>11.069999999999999</v>
      </c>
      <c r="E16" s="26">
        <f t="shared" si="0"/>
        <v>25.29</v>
      </c>
      <c r="F16" s="26">
        <f t="shared" si="0"/>
        <v>68.33</v>
      </c>
      <c r="G16" s="26">
        <f t="shared" si="0"/>
        <v>528.70000000000005</v>
      </c>
      <c r="H16" s="26">
        <f t="shared" si="0"/>
        <v>0.11399999999999999</v>
      </c>
      <c r="I16" s="26">
        <f t="shared" si="0"/>
        <v>18</v>
      </c>
      <c r="J16" s="26">
        <f t="shared" si="0"/>
        <v>0</v>
      </c>
      <c r="K16" s="26">
        <f t="shared" si="0"/>
        <v>0.62</v>
      </c>
      <c r="L16" s="26">
        <f t="shared" si="0"/>
        <v>61</v>
      </c>
      <c r="M16" s="26">
        <f t="shared" si="0"/>
        <v>64.099999999999994</v>
      </c>
      <c r="N16" s="26">
        <f t="shared" si="0"/>
        <v>72.209999999999994</v>
      </c>
      <c r="O16" s="26">
        <f t="shared" si="0"/>
        <v>4.7099999999999991</v>
      </c>
    </row>
    <row r="17" spans="1:15" x14ac:dyDescent="0.3">
      <c r="A17" s="10"/>
      <c r="B17" s="6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25" t="s">
        <v>77</v>
      </c>
      <c r="B18" s="25" t="s">
        <v>40</v>
      </c>
      <c r="C18" s="26">
        <v>120</v>
      </c>
      <c r="D18" s="26">
        <v>0.77</v>
      </c>
      <c r="E18" s="26">
        <v>7.07</v>
      </c>
      <c r="F18" s="26">
        <v>6.37</v>
      </c>
      <c r="G18" s="26">
        <v>92.4</v>
      </c>
      <c r="H18" s="26">
        <v>0</v>
      </c>
      <c r="I18" s="26">
        <v>2.2400000000000002</v>
      </c>
      <c r="J18" s="26">
        <v>0</v>
      </c>
      <c r="K18" s="26">
        <v>0</v>
      </c>
      <c r="L18" s="26">
        <v>16.8</v>
      </c>
      <c r="M18" s="26">
        <v>30</v>
      </c>
      <c r="N18" s="26">
        <v>20</v>
      </c>
      <c r="O18" s="26">
        <v>0.42</v>
      </c>
    </row>
    <row r="19" spans="1:15" x14ac:dyDescent="0.3">
      <c r="A19" s="25" t="s">
        <v>156</v>
      </c>
      <c r="B19" s="25" t="s">
        <v>157</v>
      </c>
      <c r="C19" s="26" t="s">
        <v>173</v>
      </c>
      <c r="D19" s="26">
        <v>4.5</v>
      </c>
      <c r="E19" s="26">
        <v>9.9600000000000009</v>
      </c>
      <c r="F19" s="26">
        <v>29.88</v>
      </c>
      <c r="G19" s="26">
        <v>178.8</v>
      </c>
      <c r="H19" s="26">
        <v>0.05</v>
      </c>
      <c r="I19" s="26">
        <v>10</v>
      </c>
      <c r="J19" s="26">
        <v>17</v>
      </c>
      <c r="K19" s="26">
        <v>0.85</v>
      </c>
      <c r="L19" s="26">
        <v>138</v>
      </c>
      <c r="M19" s="26">
        <v>167</v>
      </c>
      <c r="N19" s="26">
        <v>6.92</v>
      </c>
      <c r="O19" s="26">
        <v>0.3</v>
      </c>
    </row>
    <row r="20" spans="1:15" x14ac:dyDescent="0.3">
      <c r="A20" s="25" t="s">
        <v>130</v>
      </c>
      <c r="B20" s="25" t="s">
        <v>22</v>
      </c>
      <c r="C20" s="1">
        <v>120</v>
      </c>
      <c r="D20" s="1">
        <v>13.56</v>
      </c>
      <c r="E20" s="1">
        <v>5.52</v>
      </c>
      <c r="F20" s="1">
        <v>16.8</v>
      </c>
      <c r="G20" s="1">
        <v>171.6</v>
      </c>
      <c r="H20" s="1">
        <v>0.28000000000000003</v>
      </c>
      <c r="I20" s="1">
        <v>0</v>
      </c>
      <c r="J20" s="1">
        <v>0</v>
      </c>
      <c r="K20" s="1">
        <v>0</v>
      </c>
      <c r="L20" s="1">
        <v>212.52</v>
      </c>
      <c r="M20" s="1">
        <v>0</v>
      </c>
      <c r="N20" s="1">
        <v>0</v>
      </c>
      <c r="O20" s="1">
        <v>0.6</v>
      </c>
    </row>
    <row r="21" spans="1:15" hidden="1" x14ac:dyDescent="0.3">
      <c r="A21" s="25" t="s">
        <v>77</v>
      </c>
      <c r="B21" s="25" t="s">
        <v>40</v>
      </c>
      <c r="C21" s="21">
        <v>100</v>
      </c>
      <c r="D21" s="21">
        <v>0.77</v>
      </c>
      <c r="E21" s="21">
        <v>7.07</v>
      </c>
      <c r="F21" s="21">
        <v>6.37</v>
      </c>
      <c r="G21" s="21">
        <v>92.4</v>
      </c>
      <c r="H21" s="21">
        <v>0</v>
      </c>
      <c r="I21" s="21">
        <v>2.2400000000000002</v>
      </c>
      <c r="J21" s="21">
        <v>0</v>
      </c>
      <c r="K21" s="21">
        <v>0</v>
      </c>
      <c r="L21" s="21">
        <v>16.8</v>
      </c>
      <c r="M21" s="21">
        <v>30</v>
      </c>
      <c r="N21" s="21">
        <v>20</v>
      </c>
      <c r="O21" s="21">
        <v>0.42</v>
      </c>
    </row>
    <row r="22" spans="1:15" x14ac:dyDescent="0.3">
      <c r="A22" s="25" t="s">
        <v>131</v>
      </c>
      <c r="B22" s="25" t="s">
        <v>155</v>
      </c>
      <c r="C22" s="1">
        <v>200</v>
      </c>
      <c r="D22" s="1">
        <v>11.4</v>
      </c>
      <c r="E22" s="1">
        <v>9.7100000000000009</v>
      </c>
      <c r="F22" s="1">
        <v>54.91</v>
      </c>
      <c r="G22" s="1">
        <v>360.68</v>
      </c>
      <c r="H22" s="1">
        <v>0.28000000000000003</v>
      </c>
      <c r="I22" s="1">
        <v>0</v>
      </c>
      <c r="J22" s="1">
        <v>0</v>
      </c>
      <c r="K22" s="1">
        <v>0</v>
      </c>
      <c r="L22" s="1">
        <v>18.989999999999998</v>
      </c>
      <c r="M22" s="1">
        <v>252.19</v>
      </c>
      <c r="N22" s="1">
        <v>168.37</v>
      </c>
      <c r="O22" s="1">
        <v>6.06</v>
      </c>
    </row>
    <row r="23" spans="1:15" x14ac:dyDescent="0.3">
      <c r="A23" s="21"/>
      <c r="B23" s="25" t="s">
        <v>32</v>
      </c>
      <c r="C23" s="21">
        <v>30</v>
      </c>
      <c r="D23" s="21">
        <v>3.07</v>
      </c>
      <c r="E23" s="21">
        <v>1.07</v>
      </c>
      <c r="F23" s="21">
        <v>20.93</v>
      </c>
      <c r="G23" s="21">
        <v>107.22</v>
      </c>
      <c r="H23" s="21">
        <v>0.1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21"/>
      <c r="B24" s="25" t="s">
        <v>37</v>
      </c>
      <c r="C24" s="21">
        <v>30</v>
      </c>
      <c r="D24" s="21">
        <v>3.85</v>
      </c>
      <c r="E24" s="21">
        <v>0.7</v>
      </c>
      <c r="F24" s="9">
        <v>18.850000000000001</v>
      </c>
      <c r="G24" s="21">
        <v>100.5</v>
      </c>
      <c r="H24" s="21">
        <v>0.1</v>
      </c>
      <c r="I24" s="21">
        <v>0</v>
      </c>
      <c r="J24" s="21">
        <v>0</v>
      </c>
      <c r="K24" s="21">
        <v>0</v>
      </c>
      <c r="L24" s="21">
        <v>16.5</v>
      </c>
      <c r="M24" s="21">
        <v>97</v>
      </c>
      <c r="N24" s="21">
        <v>28.5</v>
      </c>
      <c r="O24" s="21">
        <v>2.25</v>
      </c>
    </row>
    <row r="25" spans="1:15" x14ac:dyDescent="0.3">
      <c r="A25" s="1"/>
      <c r="B25" s="1" t="s">
        <v>19</v>
      </c>
      <c r="C25" s="1"/>
      <c r="D25" s="1">
        <f>D18+D19+D20+D22+D23+D24</f>
        <v>37.15</v>
      </c>
      <c r="E25" s="26">
        <f t="shared" ref="E25:O25" si="1">E18+E19+E20+E22+E23+E24</f>
        <v>34.030000000000008</v>
      </c>
      <c r="F25" s="26">
        <f t="shared" si="1"/>
        <v>147.73999999999998</v>
      </c>
      <c r="G25" s="26">
        <f t="shared" si="1"/>
        <v>1011.2</v>
      </c>
      <c r="H25" s="26">
        <f t="shared" si="1"/>
        <v>0.81</v>
      </c>
      <c r="I25" s="26">
        <f t="shared" si="1"/>
        <v>12.24</v>
      </c>
      <c r="J25" s="26">
        <f t="shared" si="1"/>
        <v>17</v>
      </c>
      <c r="K25" s="26">
        <f t="shared" si="1"/>
        <v>0.85</v>
      </c>
      <c r="L25" s="26">
        <f t="shared" si="1"/>
        <v>402.81000000000006</v>
      </c>
      <c r="M25" s="26">
        <f t="shared" si="1"/>
        <v>546.19000000000005</v>
      </c>
      <c r="N25" s="26">
        <f t="shared" si="1"/>
        <v>223.79000000000002</v>
      </c>
      <c r="O25" s="26">
        <f t="shared" si="1"/>
        <v>9.629999999999999</v>
      </c>
    </row>
    <row r="26" spans="1:15" x14ac:dyDescent="0.3">
      <c r="A26" s="1"/>
      <c r="B26" s="6" t="s">
        <v>174</v>
      </c>
      <c r="C26" s="1"/>
      <c r="D26" s="1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3">
      <c r="A27" s="35"/>
      <c r="B27" s="33" t="s">
        <v>175</v>
      </c>
      <c r="C27" s="35">
        <v>100</v>
      </c>
      <c r="D27" s="35">
        <v>3.8</v>
      </c>
      <c r="E27" s="35">
        <v>1.2</v>
      </c>
      <c r="F27" s="35">
        <v>17.399999999999999</v>
      </c>
      <c r="G27" s="35">
        <v>122</v>
      </c>
      <c r="H27" s="35">
        <v>0.04</v>
      </c>
      <c r="I27" s="35">
        <v>0</v>
      </c>
      <c r="J27" s="35">
        <v>0</v>
      </c>
      <c r="K27" s="35">
        <v>0.5</v>
      </c>
      <c r="L27" s="35">
        <v>10</v>
      </c>
      <c r="M27" s="35">
        <v>34</v>
      </c>
      <c r="N27" s="35">
        <v>6</v>
      </c>
      <c r="O27" s="35">
        <v>0.6</v>
      </c>
    </row>
    <row r="28" spans="1:15" x14ac:dyDescent="0.3">
      <c r="A28" s="35"/>
      <c r="B28" s="25" t="s">
        <v>176</v>
      </c>
      <c r="C28" s="35">
        <v>200</v>
      </c>
      <c r="D28" s="35">
        <v>1</v>
      </c>
      <c r="E28" s="35">
        <v>0</v>
      </c>
      <c r="F28" s="35">
        <v>0</v>
      </c>
      <c r="G28" s="35">
        <v>110</v>
      </c>
      <c r="H28" s="35">
        <v>0</v>
      </c>
      <c r="I28" s="35">
        <v>8</v>
      </c>
      <c r="J28" s="35">
        <v>0</v>
      </c>
      <c r="K28" s="35">
        <v>0</v>
      </c>
      <c r="L28" s="35">
        <v>14</v>
      </c>
      <c r="M28" s="35">
        <v>0</v>
      </c>
      <c r="N28" s="35">
        <v>0</v>
      </c>
      <c r="O28" s="35">
        <v>0.4</v>
      </c>
    </row>
    <row r="29" spans="1:15" x14ac:dyDescent="0.3">
      <c r="A29" s="35"/>
      <c r="B29" s="35" t="s">
        <v>19</v>
      </c>
      <c r="C29" s="35"/>
      <c r="D29" s="35">
        <f>D27+D28</f>
        <v>4.8</v>
      </c>
      <c r="E29" s="35">
        <f t="shared" ref="E29:O29" si="2">E27+E28</f>
        <v>1.2</v>
      </c>
      <c r="F29" s="35">
        <f t="shared" si="2"/>
        <v>17.399999999999999</v>
      </c>
      <c r="G29" s="35">
        <f t="shared" si="2"/>
        <v>232</v>
      </c>
      <c r="H29" s="35">
        <f t="shared" si="2"/>
        <v>0.04</v>
      </c>
      <c r="I29" s="35">
        <f t="shared" si="2"/>
        <v>8</v>
      </c>
      <c r="J29" s="35">
        <f t="shared" si="2"/>
        <v>0</v>
      </c>
      <c r="K29" s="35">
        <f t="shared" si="2"/>
        <v>0.5</v>
      </c>
      <c r="L29" s="35">
        <f t="shared" si="2"/>
        <v>24</v>
      </c>
      <c r="M29" s="35">
        <f t="shared" si="2"/>
        <v>34</v>
      </c>
      <c r="N29" s="35">
        <f t="shared" si="2"/>
        <v>6</v>
      </c>
      <c r="O29" s="35">
        <f t="shared" si="2"/>
        <v>1</v>
      </c>
    </row>
    <row r="30" spans="1:15" x14ac:dyDescent="0.3">
      <c r="A30" s="26"/>
      <c r="B30" s="26" t="s">
        <v>29</v>
      </c>
      <c r="C30" s="26"/>
      <c r="D30" s="26">
        <f>D16+D25+D29</f>
        <v>53.019999999999996</v>
      </c>
      <c r="E30" s="35">
        <f t="shared" ref="E30:O30" si="3">E16+E25+E29</f>
        <v>60.52000000000001</v>
      </c>
      <c r="F30" s="35">
        <f t="shared" si="3"/>
        <v>233.47</v>
      </c>
      <c r="G30" s="35">
        <f t="shared" si="3"/>
        <v>1771.9</v>
      </c>
      <c r="H30" s="35">
        <f t="shared" si="3"/>
        <v>0.96400000000000008</v>
      </c>
      <c r="I30" s="35">
        <f t="shared" si="3"/>
        <v>38.24</v>
      </c>
      <c r="J30" s="35">
        <f t="shared" si="3"/>
        <v>17</v>
      </c>
      <c r="K30" s="35">
        <f t="shared" si="3"/>
        <v>1.97</v>
      </c>
      <c r="L30" s="35">
        <f t="shared" si="3"/>
        <v>487.81000000000006</v>
      </c>
      <c r="M30" s="35">
        <f t="shared" si="3"/>
        <v>644.29000000000008</v>
      </c>
      <c r="N30" s="35">
        <f t="shared" si="3"/>
        <v>302</v>
      </c>
      <c r="O30" s="35">
        <f t="shared" si="3"/>
        <v>15.339999999999998</v>
      </c>
    </row>
    <row r="31" spans="1:15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3">
      <c r="A34" s="26"/>
      <c r="B34" s="26"/>
      <c r="C34" s="26"/>
      <c r="D34" s="26"/>
      <c r="E34" s="26"/>
      <c r="F34" s="9"/>
      <c r="G34" s="26"/>
      <c r="H34" s="26"/>
      <c r="I34" s="26"/>
      <c r="J34" s="26"/>
      <c r="K34" s="26"/>
      <c r="L34" s="26"/>
      <c r="M34" s="26"/>
      <c r="N34" s="26"/>
      <c r="O34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topLeftCell="A7" workbookViewId="0">
      <selection activeCell="P18" sqref="P18"/>
    </sheetView>
  </sheetViews>
  <sheetFormatPr defaultColWidth="9.109375" defaultRowHeight="15.6" x14ac:dyDescent="0.3"/>
  <cols>
    <col min="1" max="1" width="12.33203125" style="2" customWidth="1"/>
    <col min="2" max="2" width="35.6640625" style="2" customWidth="1"/>
    <col min="3" max="3" width="9.109375" style="2" customWidth="1"/>
    <col min="4" max="6" width="9.109375" style="2"/>
    <col min="7" max="7" width="17" style="2" customWidth="1"/>
    <col min="8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26" t="s">
        <v>106</v>
      </c>
      <c r="B9" s="30" t="s">
        <v>107</v>
      </c>
      <c r="C9" s="26">
        <v>100</v>
      </c>
      <c r="D9" s="9">
        <v>7.54</v>
      </c>
      <c r="E9" s="26">
        <v>6.24</v>
      </c>
      <c r="F9" s="26">
        <v>1.26</v>
      </c>
      <c r="G9" s="26">
        <v>156.94</v>
      </c>
      <c r="H9" s="26">
        <v>9.9400000000000002E-2</v>
      </c>
      <c r="I9" s="26">
        <v>0.75</v>
      </c>
      <c r="J9" s="26">
        <v>0</v>
      </c>
      <c r="K9" s="26">
        <v>0</v>
      </c>
      <c r="L9" s="26">
        <v>9.7481500000000008</v>
      </c>
      <c r="M9" s="26">
        <v>0</v>
      </c>
      <c r="N9" s="26">
        <v>0</v>
      </c>
      <c r="O9" s="26">
        <v>2.4196</v>
      </c>
    </row>
    <row r="10" spans="1:15" x14ac:dyDescent="0.3">
      <c r="A10" s="26" t="s">
        <v>90</v>
      </c>
      <c r="B10" s="30" t="s">
        <v>120</v>
      </c>
      <c r="C10" s="26">
        <v>200</v>
      </c>
      <c r="D10" s="26">
        <v>6.5</v>
      </c>
      <c r="E10" s="26">
        <v>9.8000000000000007</v>
      </c>
      <c r="F10" s="26">
        <v>25.4</v>
      </c>
      <c r="G10" s="26">
        <v>202</v>
      </c>
      <c r="H10" s="26">
        <v>0.16</v>
      </c>
      <c r="I10" s="26">
        <v>0</v>
      </c>
      <c r="J10" s="26">
        <v>0</v>
      </c>
      <c r="K10" s="26">
        <v>1.1299999999999999</v>
      </c>
      <c r="L10" s="26">
        <v>23</v>
      </c>
      <c r="M10" s="26">
        <v>144</v>
      </c>
      <c r="N10" s="26">
        <v>29</v>
      </c>
      <c r="O10" s="26">
        <v>0.8</v>
      </c>
    </row>
    <row r="11" spans="1:15" x14ac:dyDescent="0.3">
      <c r="A11" s="22" t="s">
        <v>115</v>
      </c>
      <c r="B11" s="30" t="s">
        <v>180</v>
      </c>
      <c r="C11" s="22">
        <v>200</v>
      </c>
      <c r="D11" s="22">
        <v>4.58</v>
      </c>
      <c r="E11" s="22">
        <v>5.04</v>
      </c>
      <c r="F11" s="22">
        <v>21.5</v>
      </c>
      <c r="G11" s="22">
        <v>145.34</v>
      </c>
      <c r="H11" s="22">
        <v>0.12</v>
      </c>
      <c r="I11" s="22">
        <v>7.36</v>
      </c>
      <c r="J11" s="22">
        <v>0</v>
      </c>
      <c r="K11" s="22">
        <v>0</v>
      </c>
      <c r="L11" s="22">
        <v>190.62</v>
      </c>
      <c r="M11" s="22">
        <v>0</v>
      </c>
      <c r="N11" s="22">
        <v>0</v>
      </c>
      <c r="O11" s="22">
        <v>0.14000000000000001</v>
      </c>
    </row>
    <row r="12" spans="1:15" x14ac:dyDescent="0.3">
      <c r="A12" s="26"/>
      <c r="B12" s="30" t="s">
        <v>32</v>
      </c>
      <c r="C12" s="26">
        <v>50</v>
      </c>
      <c r="D12" s="26">
        <v>3.07</v>
      </c>
      <c r="E12" s="26">
        <v>1.07</v>
      </c>
      <c r="F12" s="26">
        <v>20.93</v>
      </c>
      <c r="G12" s="26">
        <v>107.22</v>
      </c>
      <c r="H12" s="26">
        <v>0.1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3">
      <c r="A13" s="26"/>
      <c r="B13" s="3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0"/>
      <c r="B15" s="1" t="s">
        <v>19</v>
      </c>
      <c r="C15" s="1"/>
      <c r="D15" s="1">
        <f t="shared" ref="D15:O15" si="0">D9+D10+D11+D12+D13</f>
        <v>21.689999999999998</v>
      </c>
      <c r="E15" s="18">
        <f t="shared" si="0"/>
        <v>22.15</v>
      </c>
      <c r="F15" s="18">
        <f t="shared" si="0"/>
        <v>69.09</v>
      </c>
      <c r="G15" s="18">
        <f t="shared" si="0"/>
        <v>611.5</v>
      </c>
      <c r="H15" s="18">
        <f t="shared" si="0"/>
        <v>0.47940000000000005</v>
      </c>
      <c r="I15" s="18">
        <f t="shared" si="0"/>
        <v>8.11</v>
      </c>
      <c r="J15" s="18">
        <f t="shared" si="0"/>
        <v>0</v>
      </c>
      <c r="K15" s="18">
        <f t="shared" si="0"/>
        <v>1.1299999999999999</v>
      </c>
      <c r="L15" s="18">
        <f t="shared" si="0"/>
        <v>223.36815000000001</v>
      </c>
      <c r="M15" s="18">
        <f t="shared" si="0"/>
        <v>144</v>
      </c>
      <c r="N15" s="18">
        <f t="shared" si="0"/>
        <v>29</v>
      </c>
      <c r="O15" s="18">
        <f t="shared" si="0"/>
        <v>3.3595999999999999</v>
      </c>
    </row>
    <row r="16" spans="1:15" x14ac:dyDescent="0.3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27" t="s">
        <v>73</v>
      </c>
      <c r="B17" s="30" t="s">
        <v>38</v>
      </c>
      <c r="C17" s="27">
        <v>100</v>
      </c>
      <c r="D17" s="27">
        <v>1.03</v>
      </c>
      <c r="E17" s="27">
        <v>3.85</v>
      </c>
      <c r="F17" s="27">
        <v>5.88</v>
      </c>
      <c r="G17" s="27">
        <v>62.3</v>
      </c>
      <c r="H17" s="27">
        <v>0</v>
      </c>
      <c r="I17" s="27">
        <v>0.42</v>
      </c>
      <c r="J17" s="27">
        <v>0</v>
      </c>
      <c r="K17" s="27">
        <v>0</v>
      </c>
      <c r="L17" s="27">
        <v>42</v>
      </c>
      <c r="M17" s="27">
        <v>0</v>
      </c>
      <c r="N17" s="27">
        <v>0</v>
      </c>
      <c r="O17" s="27">
        <v>7.0000000000000007E-2</v>
      </c>
    </row>
    <row r="18" spans="1:15" x14ac:dyDescent="0.3">
      <c r="A18" s="10" t="s">
        <v>87</v>
      </c>
      <c r="B18" s="30" t="s">
        <v>195</v>
      </c>
      <c r="C18" s="1">
        <v>250</v>
      </c>
      <c r="D18" s="1">
        <v>9.83</v>
      </c>
      <c r="E18" s="1">
        <v>8.8800000000000008</v>
      </c>
      <c r="F18" s="1">
        <v>16.8</v>
      </c>
      <c r="G18" s="1">
        <v>169.34</v>
      </c>
      <c r="H18" s="1">
        <v>0</v>
      </c>
      <c r="I18" s="1">
        <v>11.17</v>
      </c>
      <c r="J18" s="1">
        <v>0</v>
      </c>
      <c r="K18" s="1">
        <v>0</v>
      </c>
      <c r="L18" s="1">
        <v>45.82</v>
      </c>
      <c r="M18" s="1">
        <v>0</v>
      </c>
      <c r="N18" s="1">
        <v>35.82</v>
      </c>
      <c r="O18" s="1">
        <v>4.55</v>
      </c>
    </row>
    <row r="19" spans="1:15" x14ac:dyDescent="0.3">
      <c r="A19" s="25" t="s">
        <v>161</v>
      </c>
      <c r="B19" s="30" t="s">
        <v>105</v>
      </c>
      <c r="C19" s="27">
        <v>280</v>
      </c>
      <c r="D19" s="27">
        <v>25.92</v>
      </c>
      <c r="E19" s="27">
        <v>28.94</v>
      </c>
      <c r="F19" s="27">
        <v>26.53</v>
      </c>
      <c r="G19" s="27">
        <v>472</v>
      </c>
      <c r="H19" s="27">
        <v>0</v>
      </c>
      <c r="I19" s="27">
        <v>10.82</v>
      </c>
      <c r="J19" s="27">
        <v>0</v>
      </c>
      <c r="K19" s="27">
        <v>0</v>
      </c>
      <c r="L19" s="27">
        <v>48.8</v>
      </c>
      <c r="M19" s="27">
        <v>166.5</v>
      </c>
      <c r="N19" s="27">
        <v>67.97</v>
      </c>
      <c r="O19" s="27">
        <v>6.17</v>
      </c>
    </row>
    <row r="20" spans="1:15" hidden="1" x14ac:dyDescent="0.3">
      <c r="A20" s="27" t="s">
        <v>86</v>
      </c>
      <c r="B20" s="30" t="s">
        <v>160</v>
      </c>
      <c r="C20" s="27">
        <v>200</v>
      </c>
      <c r="D20" s="27">
        <v>8.5500000000000007</v>
      </c>
      <c r="E20" s="27">
        <v>12.6</v>
      </c>
      <c r="F20" s="27">
        <v>58.8</v>
      </c>
      <c r="G20" s="27">
        <v>390.6</v>
      </c>
      <c r="H20" s="27">
        <v>0.09</v>
      </c>
      <c r="I20" s="27">
        <v>0</v>
      </c>
      <c r="J20" s="27">
        <v>0</v>
      </c>
      <c r="K20" s="27">
        <v>0</v>
      </c>
      <c r="L20" s="27">
        <v>24.3</v>
      </c>
      <c r="M20" s="27">
        <v>198.43</v>
      </c>
      <c r="N20" s="27">
        <v>168.37</v>
      </c>
      <c r="O20" s="27">
        <v>1.1200000000000001</v>
      </c>
    </row>
    <row r="21" spans="1:15" x14ac:dyDescent="0.3">
      <c r="A21" s="27"/>
      <c r="B21" s="30" t="s">
        <v>183</v>
      </c>
      <c r="C21" s="27">
        <v>200</v>
      </c>
      <c r="D21" s="27">
        <v>0.34</v>
      </c>
      <c r="E21" s="27">
        <v>0.14000000000000001</v>
      </c>
      <c r="F21" s="27">
        <v>9.49</v>
      </c>
      <c r="G21" s="27">
        <v>40.67</v>
      </c>
      <c r="H21" s="27">
        <v>0.01</v>
      </c>
      <c r="I21" s="27">
        <v>50</v>
      </c>
      <c r="J21" s="27">
        <v>0</v>
      </c>
      <c r="K21" s="27">
        <v>0</v>
      </c>
      <c r="L21" s="27">
        <v>10.67</v>
      </c>
      <c r="M21" s="27">
        <v>0</v>
      </c>
      <c r="N21" s="27">
        <v>0</v>
      </c>
      <c r="O21" s="27">
        <v>0.31</v>
      </c>
    </row>
    <row r="22" spans="1:15" x14ac:dyDescent="0.3">
      <c r="A22" s="27"/>
      <c r="B22" s="30" t="s">
        <v>37</v>
      </c>
      <c r="C22" s="27">
        <v>30</v>
      </c>
      <c r="D22" s="27">
        <v>3.85</v>
      </c>
      <c r="E22" s="27">
        <v>0.7</v>
      </c>
      <c r="F22" s="9">
        <v>18.850000000000001</v>
      </c>
      <c r="G22" s="27">
        <v>100.5</v>
      </c>
      <c r="H22" s="27">
        <v>0.1</v>
      </c>
      <c r="I22" s="27">
        <v>0</v>
      </c>
      <c r="J22" s="27">
        <v>0</v>
      </c>
      <c r="K22" s="27">
        <v>0</v>
      </c>
      <c r="L22" s="27">
        <v>16.5</v>
      </c>
      <c r="M22" s="27">
        <v>97</v>
      </c>
      <c r="N22" s="27">
        <v>28.5</v>
      </c>
      <c r="O22" s="27">
        <v>2.25</v>
      </c>
    </row>
    <row r="23" spans="1:15" x14ac:dyDescent="0.3">
      <c r="A23" s="10"/>
      <c r="B23" s="30" t="s">
        <v>31</v>
      </c>
      <c r="C23" s="1">
        <v>30</v>
      </c>
      <c r="D23" s="17">
        <v>3.07</v>
      </c>
      <c r="E23" s="17">
        <v>1.07</v>
      </c>
      <c r="F23" s="17">
        <v>20.93</v>
      </c>
      <c r="G23" s="17">
        <v>107.22</v>
      </c>
      <c r="H23" s="17">
        <v>0.1</v>
      </c>
      <c r="I23" s="17">
        <v>0</v>
      </c>
      <c r="J23" s="17">
        <v>0</v>
      </c>
      <c r="K23" s="17">
        <v>0</v>
      </c>
      <c r="L23" s="17">
        <v>14</v>
      </c>
      <c r="M23" s="17">
        <v>45.5</v>
      </c>
      <c r="N23" s="17">
        <v>9.8000000000000007</v>
      </c>
      <c r="O23" s="17">
        <v>0.8</v>
      </c>
    </row>
    <row r="24" spans="1:15" x14ac:dyDescent="0.3">
      <c r="A24" s="1"/>
      <c r="B24" s="1" t="s">
        <v>19</v>
      </c>
      <c r="C24" s="1"/>
      <c r="D24" s="1">
        <f>D17+D18+D19+D21+D22+D23</f>
        <v>44.040000000000006</v>
      </c>
      <c r="E24" s="27">
        <f t="shared" ref="E24:O24" si="1">E17+E18+E19+E21+E22+E23</f>
        <v>43.580000000000005</v>
      </c>
      <c r="F24" s="27">
        <f t="shared" si="1"/>
        <v>98.480000000000018</v>
      </c>
      <c r="G24" s="27">
        <f t="shared" si="1"/>
        <v>952.03</v>
      </c>
      <c r="H24" s="27">
        <f t="shared" si="1"/>
        <v>0.21000000000000002</v>
      </c>
      <c r="I24" s="27">
        <f t="shared" si="1"/>
        <v>72.41</v>
      </c>
      <c r="J24" s="27">
        <f t="shared" si="1"/>
        <v>0</v>
      </c>
      <c r="K24" s="27">
        <f t="shared" si="1"/>
        <v>0</v>
      </c>
      <c r="L24" s="27">
        <f t="shared" si="1"/>
        <v>177.79</v>
      </c>
      <c r="M24" s="27">
        <f t="shared" si="1"/>
        <v>309</v>
      </c>
      <c r="N24" s="27">
        <f t="shared" si="1"/>
        <v>142.09</v>
      </c>
      <c r="O24" s="27">
        <f t="shared" si="1"/>
        <v>14.15</v>
      </c>
    </row>
    <row r="25" spans="1:15" x14ac:dyDescent="0.3">
      <c r="A25" s="35"/>
      <c r="B25" s="6" t="s">
        <v>174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3">
      <c r="A26" s="35"/>
      <c r="B26" s="25" t="s">
        <v>178</v>
      </c>
      <c r="C26" s="35">
        <v>50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3">
      <c r="A27" s="35" t="s">
        <v>72</v>
      </c>
      <c r="B27" s="25" t="s">
        <v>196</v>
      </c>
      <c r="C27" s="35">
        <v>200</v>
      </c>
      <c r="D27" s="35">
        <v>12</v>
      </c>
      <c r="E27" s="35">
        <v>3.06</v>
      </c>
      <c r="F27" s="35">
        <v>13</v>
      </c>
      <c r="G27" s="35">
        <v>49.3</v>
      </c>
      <c r="H27" s="35">
        <v>0</v>
      </c>
      <c r="I27" s="35">
        <v>6</v>
      </c>
      <c r="J27" s="35">
        <v>0</v>
      </c>
      <c r="K27" s="35">
        <v>0</v>
      </c>
      <c r="L27" s="35">
        <v>11.6</v>
      </c>
      <c r="M27" s="35">
        <v>0</v>
      </c>
      <c r="N27" s="35">
        <v>0</v>
      </c>
      <c r="O27" s="35">
        <v>0.54</v>
      </c>
    </row>
    <row r="28" spans="1:15" x14ac:dyDescent="0.3">
      <c r="A28" s="35"/>
      <c r="B28" s="25" t="s">
        <v>170</v>
      </c>
      <c r="C28" s="35">
        <v>100</v>
      </c>
      <c r="D28" s="35">
        <v>0.6</v>
      </c>
      <c r="E28" s="35">
        <v>0.2</v>
      </c>
      <c r="F28" s="35">
        <v>6</v>
      </c>
      <c r="G28" s="35">
        <v>38</v>
      </c>
      <c r="H28" s="35">
        <v>0.06</v>
      </c>
      <c r="I28" s="35">
        <v>14</v>
      </c>
      <c r="J28" s="35">
        <v>0</v>
      </c>
      <c r="K28" s="35">
        <v>0.2</v>
      </c>
      <c r="L28" s="35">
        <v>35</v>
      </c>
      <c r="M28" s="35">
        <v>17</v>
      </c>
      <c r="N28" s="35">
        <v>11</v>
      </c>
      <c r="O28" s="35">
        <v>0.1</v>
      </c>
    </row>
    <row r="29" spans="1:15" x14ac:dyDescent="0.3">
      <c r="A29" s="27"/>
      <c r="B29" s="35" t="s">
        <v>19</v>
      </c>
      <c r="C29" s="27"/>
      <c r="D29" s="27">
        <v>17.899999999999999</v>
      </c>
      <c r="E29" s="35">
        <v>7.76</v>
      </c>
      <c r="F29" s="35">
        <v>88</v>
      </c>
      <c r="G29" s="35">
        <v>415.3</v>
      </c>
      <c r="H29" s="35">
        <v>0.08</v>
      </c>
      <c r="I29" s="35">
        <v>6</v>
      </c>
      <c r="J29" s="35">
        <f t="shared" ref="J29" si="2">J15+J24+J28</f>
        <v>0</v>
      </c>
      <c r="K29" s="35">
        <v>2.4</v>
      </c>
      <c r="L29" s="42">
        <v>22.6</v>
      </c>
      <c r="M29" s="35">
        <v>50</v>
      </c>
      <c r="N29" s="35">
        <v>180.09</v>
      </c>
      <c r="O29" s="35">
        <v>1.34</v>
      </c>
    </row>
    <row r="30" spans="1:15" x14ac:dyDescent="0.3">
      <c r="A30" s="27"/>
      <c r="B30" s="27" t="s">
        <v>29</v>
      </c>
      <c r="C30" s="27"/>
      <c r="D30" s="2">
        <v>84.29</v>
      </c>
      <c r="E30" s="2">
        <v>73.55</v>
      </c>
      <c r="F30" s="9">
        <v>246.28</v>
      </c>
      <c r="G30" s="27">
        <v>2030.16</v>
      </c>
      <c r="H30" s="27">
        <v>0.75939999999999996</v>
      </c>
      <c r="I30" s="27">
        <v>44.52</v>
      </c>
      <c r="J30" s="27">
        <v>0</v>
      </c>
      <c r="K30" s="27">
        <v>3.53</v>
      </c>
      <c r="L30" s="27">
        <v>427.08800000000002</v>
      </c>
      <c r="M30" s="27">
        <v>503</v>
      </c>
      <c r="N30" s="27">
        <v>180.09</v>
      </c>
      <c r="O30" s="27">
        <v>21.339600000000001</v>
      </c>
    </row>
    <row r="31" spans="1:15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B34" s="27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topLeftCell="A7" workbookViewId="0">
      <selection activeCell="R25" sqref="R25"/>
    </sheetView>
  </sheetViews>
  <sheetFormatPr defaultColWidth="9.109375" defaultRowHeight="15.6" x14ac:dyDescent="0.3"/>
  <cols>
    <col min="1" max="1" width="13.6640625" style="2" customWidth="1"/>
    <col min="2" max="2" width="45.109375" style="2" customWidth="1"/>
    <col min="3" max="3" width="8.88671875" style="2" customWidth="1"/>
    <col min="4" max="6" width="9.109375" style="2"/>
    <col min="7" max="7" width="15.6640625" style="2" customWidth="1"/>
    <col min="8" max="8" width="7.5546875" style="2" customWidth="1"/>
    <col min="9" max="9" width="7.6640625" style="2" customWidth="1"/>
    <col min="10" max="10" width="6.88671875" style="2" customWidth="1"/>
    <col min="11" max="12" width="7.5546875" style="2" customWidth="1"/>
    <col min="13" max="13" width="7.33203125" style="2" customWidth="1"/>
    <col min="14" max="14" width="7.88671875" style="2" customWidth="1"/>
    <col min="15" max="15" width="8" style="2" customWidth="1"/>
    <col min="16" max="16384" width="9.109375" style="2"/>
  </cols>
  <sheetData>
    <row r="1" spans="1:15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3">
      <c r="A3" s="50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">
      <c r="A4" s="50" t="s">
        <v>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3">
      <c r="A6" s="46" t="s">
        <v>70</v>
      </c>
      <c r="B6" s="46" t="s">
        <v>0</v>
      </c>
      <c r="C6" s="48" t="s">
        <v>1</v>
      </c>
      <c r="D6" s="45" t="s">
        <v>2</v>
      </c>
      <c r="E6" s="45"/>
      <c r="F6" s="45"/>
      <c r="G6" s="48" t="s">
        <v>6</v>
      </c>
      <c r="H6" s="45" t="s">
        <v>7</v>
      </c>
      <c r="I6" s="45"/>
      <c r="J6" s="45"/>
      <c r="K6" s="45"/>
      <c r="L6" s="45" t="s">
        <v>11</v>
      </c>
      <c r="M6" s="45"/>
      <c r="N6" s="45"/>
      <c r="O6" s="45"/>
    </row>
    <row r="7" spans="1:15" ht="18" x14ac:dyDescent="0.4">
      <c r="A7" s="47"/>
      <c r="B7" s="47"/>
      <c r="C7" s="49"/>
      <c r="D7" s="1" t="s">
        <v>3</v>
      </c>
      <c r="E7" s="1" t="s">
        <v>4</v>
      </c>
      <c r="F7" s="1" t="s">
        <v>5</v>
      </c>
      <c r="G7" s="49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3">
      <c r="A8" s="1"/>
      <c r="B8" s="6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30" t="s">
        <v>162</v>
      </c>
      <c r="B9" s="30" t="s">
        <v>163</v>
      </c>
      <c r="C9" s="27">
        <v>100</v>
      </c>
      <c r="D9" s="30">
        <v>9.75</v>
      </c>
      <c r="E9" s="27">
        <v>4.95</v>
      </c>
      <c r="F9" s="27">
        <v>3.8</v>
      </c>
      <c r="G9" s="27">
        <v>105</v>
      </c>
      <c r="H9" s="27">
        <v>0.12</v>
      </c>
      <c r="I9" s="27">
        <v>3.73</v>
      </c>
      <c r="J9" s="27">
        <v>0</v>
      </c>
      <c r="K9" s="27">
        <v>0</v>
      </c>
      <c r="L9" s="27">
        <v>39.07</v>
      </c>
      <c r="M9" s="27">
        <v>0</v>
      </c>
      <c r="N9" s="27">
        <v>48.53</v>
      </c>
      <c r="O9" s="27">
        <v>0.85</v>
      </c>
    </row>
    <row r="10" spans="1:15" x14ac:dyDescent="0.3">
      <c r="A10" s="25" t="s">
        <v>164</v>
      </c>
      <c r="B10" s="25" t="s">
        <v>165</v>
      </c>
      <c r="C10" s="27">
        <v>200</v>
      </c>
      <c r="D10" s="27">
        <v>4.87</v>
      </c>
      <c r="E10" s="27">
        <v>7.17</v>
      </c>
      <c r="F10" s="27">
        <v>48.8</v>
      </c>
      <c r="G10" s="27">
        <v>279.60000000000002</v>
      </c>
      <c r="H10" s="27">
        <v>0</v>
      </c>
      <c r="I10" s="27">
        <v>0</v>
      </c>
      <c r="J10" s="27">
        <v>0</v>
      </c>
      <c r="K10" s="27">
        <v>0</v>
      </c>
      <c r="L10" s="27">
        <v>2.4</v>
      </c>
      <c r="M10" s="27">
        <v>0</v>
      </c>
      <c r="N10" s="27">
        <v>19</v>
      </c>
      <c r="O10" s="27">
        <v>0.53</v>
      </c>
    </row>
    <row r="11" spans="1:15" x14ac:dyDescent="0.3">
      <c r="A11" s="30" t="s">
        <v>118</v>
      </c>
      <c r="B11" s="30" t="s">
        <v>192</v>
      </c>
      <c r="C11" s="22">
        <v>200</v>
      </c>
      <c r="D11" s="22">
        <v>1.36</v>
      </c>
      <c r="E11" s="22">
        <v>0</v>
      </c>
      <c r="F11" s="22">
        <v>29.02</v>
      </c>
      <c r="G11" s="22">
        <v>40.67</v>
      </c>
      <c r="H11" s="22">
        <v>0</v>
      </c>
      <c r="I11" s="22">
        <v>6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</row>
    <row r="12" spans="1:15" x14ac:dyDescent="0.3">
      <c r="A12" s="27"/>
      <c r="B12" s="30" t="s">
        <v>32</v>
      </c>
      <c r="C12" s="27">
        <v>50</v>
      </c>
      <c r="D12" s="27">
        <v>3.07</v>
      </c>
      <c r="E12" s="27">
        <v>1.07</v>
      </c>
      <c r="F12" s="27">
        <v>20.93</v>
      </c>
      <c r="G12" s="27">
        <v>107.22</v>
      </c>
      <c r="H12" s="27">
        <v>0.1</v>
      </c>
      <c r="I12" s="27">
        <v>0</v>
      </c>
      <c r="J12" s="27">
        <v>0</v>
      </c>
      <c r="K12" s="27">
        <v>0</v>
      </c>
      <c r="L12" s="27">
        <v>14</v>
      </c>
      <c r="M12" s="27">
        <v>45.5</v>
      </c>
      <c r="N12" s="27">
        <v>9.8000000000000007</v>
      </c>
      <c r="O12" s="27">
        <v>0.8</v>
      </c>
    </row>
    <row r="13" spans="1:15" x14ac:dyDescent="0.3">
      <c r="A13" s="21"/>
      <c r="B13" s="30" t="s">
        <v>170</v>
      </c>
      <c r="C13" s="21">
        <v>100</v>
      </c>
      <c r="D13" s="21">
        <v>0.4</v>
      </c>
      <c r="E13" s="21">
        <v>0.3</v>
      </c>
      <c r="F13" s="21">
        <v>10.3</v>
      </c>
      <c r="G13" s="21">
        <v>47</v>
      </c>
      <c r="H13" s="21">
        <v>0</v>
      </c>
      <c r="I13" s="21">
        <v>0.5</v>
      </c>
      <c r="J13" s="21">
        <v>0</v>
      </c>
      <c r="K13" s="21">
        <v>0</v>
      </c>
      <c r="L13" s="21">
        <v>19</v>
      </c>
      <c r="M13" s="21">
        <v>16</v>
      </c>
      <c r="N13" s="21">
        <v>12</v>
      </c>
      <c r="O13" s="21">
        <v>2.2999999999999998</v>
      </c>
    </row>
    <row r="14" spans="1:15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0"/>
      <c r="B15" s="1" t="s">
        <v>19</v>
      </c>
      <c r="C15" s="1"/>
      <c r="D15" s="1">
        <f>D9+D10+D11+D12+D13</f>
        <v>19.45</v>
      </c>
      <c r="E15" s="18">
        <f t="shared" ref="E15:O15" si="0">E9+E10+E11+E12+E13</f>
        <v>13.490000000000002</v>
      </c>
      <c r="F15" s="18">
        <f t="shared" si="0"/>
        <v>112.84999999999998</v>
      </c>
      <c r="G15" s="18">
        <f t="shared" si="0"/>
        <v>579.49</v>
      </c>
      <c r="H15" s="18">
        <f t="shared" si="0"/>
        <v>0.22</v>
      </c>
      <c r="I15" s="18">
        <f t="shared" si="0"/>
        <v>10.23</v>
      </c>
      <c r="J15" s="18">
        <f t="shared" si="0"/>
        <v>0</v>
      </c>
      <c r="K15" s="18">
        <f t="shared" si="0"/>
        <v>0</v>
      </c>
      <c r="L15" s="18">
        <f t="shared" si="0"/>
        <v>74.47</v>
      </c>
      <c r="M15" s="18">
        <f t="shared" si="0"/>
        <v>61.5</v>
      </c>
      <c r="N15" s="18">
        <f t="shared" si="0"/>
        <v>89.33</v>
      </c>
      <c r="O15" s="18">
        <f t="shared" si="0"/>
        <v>4.4799999999999995</v>
      </c>
    </row>
    <row r="16" spans="1:15" x14ac:dyDescent="0.3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27"/>
      <c r="B17" s="25" t="s">
        <v>35</v>
      </c>
      <c r="C17" s="27">
        <v>100</v>
      </c>
      <c r="D17" s="27">
        <v>0.8</v>
      </c>
      <c r="E17" s="27">
        <v>0.1</v>
      </c>
      <c r="F17" s="27">
        <v>2.6</v>
      </c>
      <c r="G17" s="27">
        <v>14</v>
      </c>
      <c r="H17" s="27">
        <v>0</v>
      </c>
      <c r="I17" s="27">
        <v>18.5</v>
      </c>
      <c r="J17" s="27">
        <v>0</v>
      </c>
      <c r="K17" s="27">
        <v>0</v>
      </c>
      <c r="L17" s="27">
        <v>23</v>
      </c>
      <c r="M17" s="27">
        <v>42</v>
      </c>
      <c r="N17" s="27">
        <v>14</v>
      </c>
      <c r="O17" s="27">
        <v>0.6</v>
      </c>
    </row>
    <row r="18" spans="1:15" x14ac:dyDescent="0.3">
      <c r="A18" s="27" t="s">
        <v>88</v>
      </c>
      <c r="B18" s="25" t="s">
        <v>36</v>
      </c>
      <c r="C18" s="27">
        <v>250</v>
      </c>
      <c r="D18" s="27">
        <v>3.15</v>
      </c>
      <c r="E18" s="27">
        <v>8.75</v>
      </c>
      <c r="F18" s="27">
        <v>13.65</v>
      </c>
      <c r="G18" s="27">
        <v>145.25</v>
      </c>
      <c r="H18" s="27">
        <v>0.17499999999999999</v>
      </c>
      <c r="I18" s="27">
        <v>7</v>
      </c>
      <c r="J18" s="27">
        <v>0</v>
      </c>
      <c r="K18" s="27">
        <v>0</v>
      </c>
      <c r="L18" s="27">
        <v>59.5</v>
      </c>
      <c r="M18" s="27">
        <v>0</v>
      </c>
      <c r="N18" s="27">
        <v>39</v>
      </c>
      <c r="O18" s="27">
        <v>0.17499999999999999</v>
      </c>
    </row>
    <row r="19" spans="1:15" x14ac:dyDescent="0.3">
      <c r="A19" s="27" t="s">
        <v>132</v>
      </c>
      <c r="B19" s="25" t="s">
        <v>100</v>
      </c>
      <c r="C19" s="27">
        <v>120</v>
      </c>
      <c r="D19" s="27">
        <v>11.16</v>
      </c>
      <c r="E19" s="27">
        <v>19.8</v>
      </c>
      <c r="F19" s="27">
        <v>15.12</v>
      </c>
      <c r="G19" s="27">
        <v>281.88</v>
      </c>
      <c r="H19" s="27">
        <v>0</v>
      </c>
      <c r="I19" s="27">
        <v>1.08</v>
      </c>
      <c r="J19" s="27">
        <v>0</v>
      </c>
      <c r="K19" s="27">
        <v>0</v>
      </c>
      <c r="L19" s="27">
        <v>41.4</v>
      </c>
      <c r="M19" s="27">
        <v>0</v>
      </c>
      <c r="N19" s="27">
        <v>0</v>
      </c>
      <c r="O19" s="27">
        <v>1.32</v>
      </c>
    </row>
    <row r="20" spans="1:15" x14ac:dyDescent="0.3">
      <c r="A20" s="25" t="s">
        <v>126</v>
      </c>
      <c r="B20" s="25" t="s">
        <v>44</v>
      </c>
      <c r="C20" s="36">
        <v>200</v>
      </c>
      <c r="D20" s="36">
        <v>7.12</v>
      </c>
      <c r="E20" s="36">
        <v>0.75</v>
      </c>
      <c r="F20" s="36">
        <v>1.1499999999999999</v>
      </c>
      <c r="G20" s="36">
        <v>209.33</v>
      </c>
      <c r="H20" s="36">
        <v>0.09</v>
      </c>
      <c r="I20" s="36">
        <v>0</v>
      </c>
      <c r="J20" s="36">
        <v>0</v>
      </c>
      <c r="K20" s="36">
        <v>0</v>
      </c>
      <c r="L20" s="36">
        <v>7.09</v>
      </c>
      <c r="M20" s="36">
        <v>44.43</v>
      </c>
      <c r="N20" s="36">
        <v>10.08</v>
      </c>
      <c r="O20" s="36">
        <v>0.93</v>
      </c>
    </row>
    <row r="21" spans="1:15" x14ac:dyDescent="0.3">
      <c r="A21" s="27" t="s">
        <v>140</v>
      </c>
      <c r="B21" s="30" t="s">
        <v>47</v>
      </c>
      <c r="C21" s="27">
        <v>200</v>
      </c>
      <c r="D21" s="27">
        <v>0.16</v>
      </c>
      <c r="E21" s="27">
        <v>0.16</v>
      </c>
      <c r="F21" s="27">
        <v>23.88</v>
      </c>
      <c r="G21" s="27">
        <v>97.6</v>
      </c>
      <c r="H21" s="27">
        <v>0</v>
      </c>
      <c r="I21" s="27">
        <v>1.72</v>
      </c>
      <c r="J21" s="27">
        <v>0</v>
      </c>
      <c r="K21" s="27">
        <v>0</v>
      </c>
      <c r="L21" s="27">
        <v>14.48</v>
      </c>
      <c r="M21" s="27">
        <v>0</v>
      </c>
      <c r="N21" s="27">
        <v>0</v>
      </c>
      <c r="O21" s="27">
        <v>0.94</v>
      </c>
    </row>
    <row r="22" spans="1:15" x14ac:dyDescent="0.3">
      <c r="A22" s="27"/>
      <c r="B22" s="30" t="s">
        <v>31</v>
      </c>
      <c r="C22" s="27">
        <v>30</v>
      </c>
      <c r="D22" s="27">
        <v>3.07</v>
      </c>
      <c r="E22" s="27">
        <v>1.07</v>
      </c>
      <c r="F22" s="27">
        <v>20.93</v>
      </c>
      <c r="G22" s="27">
        <v>107.22</v>
      </c>
      <c r="H22" s="27">
        <v>0.1</v>
      </c>
      <c r="I22" s="27">
        <v>0</v>
      </c>
      <c r="J22" s="27">
        <v>0</v>
      </c>
      <c r="K22" s="27">
        <v>0</v>
      </c>
      <c r="L22" s="27">
        <v>14</v>
      </c>
      <c r="M22" s="27">
        <v>45.5</v>
      </c>
      <c r="N22" s="27">
        <v>9.8000000000000007</v>
      </c>
      <c r="O22" s="27">
        <v>0.8</v>
      </c>
    </row>
    <row r="23" spans="1:15" x14ac:dyDescent="0.3">
      <c r="A23" s="27"/>
      <c r="B23" s="30" t="s">
        <v>37</v>
      </c>
      <c r="C23" s="27">
        <v>30</v>
      </c>
      <c r="D23" s="27">
        <v>3.85</v>
      </c>
      <c r="E23" s="27">
        <v>0.7</v>
      </c>
      <c r="F23" s="9">
        <v>18.850000000000001</v>
      </c>
      <c r="G23" s="27">
        <v>100.5</v>
      </c>
      <c r="H23" s="27">
        <v>0.1</v>
      </c>
      <c r="I23" s="27">
        <v>0</v>
      </c>
      <c r="J23" s="27">
        <v>0</v>
      </c>
      <c r="K23" s="27">
        <v>0</v>
      </c>
      <c r="L23" s="27">
        <v>16.5</v>
      </c>
      <c r="M23" s="27">
        <v>97</v>
      </c>
      <c r="N23" s="27">
        <v>28.5</v>
      </c>
      <c r="O23" s="27">
        <v>2.25</v>
      </c>
    </row>
    <row r="24" spans="1:15" x14ac:dyDescent="0.3">
      <c r="A24" s="10"/>
      <c r="B24" s="1" t="s">
        <v>19</v>
      </c>
      <c r="C24" s="1"/>
      <c r="D24" s="1">
        <f>D17+D18+D19+D20+D21+D22+D23</f>
        <v>29.310000000000002</v>
      </c>
      <c r="E24" s="1">
        <v>18.2</v>
      </c>
      <c r="F24" s="1">
        <v>97.1</v>
      </c>
      <c r="G24" s="1">
        <v>948.45</v>
      </c>
      <c r="H24" s="1">
        <v>0.4</v>
      </c>
      <c r="I24" s="1">
        <v>52.7</v>
      </c>
      <c r="J24" s="1">
        <v>0.8</v>
      </c>
      <c r="K24" s="1">
        <v>0</v>
      </c>
      <c r="L24" s="1">
        <v>150.6</v>
      </c>
      <c r="M24" s="1">
        <v>427.5</v>
      </c>
      <c r="N24" s="1">
        <v>112.3</v>
      </c>
      <c r="O24" s="1">
        <v>3.8</v>
      </c>
    </row>
    <row r="25" spans="1:15" x14ac:dyDescent="0.3">
      <c r="A25" s="35"/>
      <c r="B25" s="6" t="s">
        <v>174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3">
      <c r="A26" s="35"/>
      <c r="B26" s="25" t="s">
        <v>186</v>
      </c>
      <c r="C26" s="35">
        <v>50</v>
      </c>
      <c r="D26" s="35">
        <v>5.8</v>
      </c>
      <c r="E26" s="35">
        <v>8.3000000000000007</v>
      </c>
      <c r="F26" s="35">
        <v>14.83</v>
      </c>
      <c r="G26" s="35">
        <v>157</v>
      </c>
      <c r="H26" s="35">
        <v>0</v>
      </c>
      <c r="I26" s="35">
        <v>0.11</v>
      </c>
      <c r="J26" s="35">
        <v>0</v>
      </c>
      <c r="K26" s="35">
        <v>0</v>
      </c>
      <c r="L26" s="35">
        <v>139.19999999999999</v>
      </c>
      <c r="M26" s="35">
        <v>0</v>
      </c>
      <c r="N26" s="35">
        <v>9.4499999999999993</v>
      </c>
      <c r="O26" s="35">
        <v>0.49</v>
      </c>
    </row>
    <row r="27" spans="1:15" x14ac:dyDescent="0.3">
      <c r="A27" s="25" t="s">
        <v>118</v>
      </c>
      <c r="B27" s="30" t="s">
        <v>187</v>
      </c>
      <c r="C27" s="35">
        <v>200</v>
      </c>
      <c r="D27" s="35">
        <v>0.66</v>
      </c>
      <c r="E27" s="35">
        <v>0.09</v>
      </c>
      <c r="F27" s="35">
        <v>32.01</v>
      </c>
      <c r="G27" s="35">
        <v>132.80000000000001</v>
      </c>
      <c r="H27" s="35">
        <v>0</v>
      </c>
      <c r="I27" s="35">
        <v>0.73</v>
      </c>
      <c r="J27" s="35">
        <v>0</v>
      </c>
      <c r="K27" s="35">
        <v>0</v>
      </c>
      <c r="L27" s="35">
        <v>32.479999999999997</v>
      </c>
      <c r="M27" s="35">
        <v>0</v>
      </c>
      <c r="N27" s="35">
        <v>17.46</v>
      </c>
      <c r="O27" s="35">
        <v>0.7</v>
      </c>
    </row>
    <row r="28" spans="1:15" x14ac:dyDescent="0.3">
      <c r="A28" s="35"/>
      <c r="B28" s="35" t="s">
        <v>19</v>
      </c>
      <c r="C28" s="35"/>
      <c r="D28" s="35">
        <f>D26+D27</f>
        <v>6.46</v>
      </c>
      <c r="E28" s="35">
        <f t="shared" ref="E28:O28" si="1">E26+E27</f>
        <v>8.39</v>
      </c>
      <c r="F28" s="35">
        <f t="shared" si="1"/>
        <v>46.839999999999996</v>
      </c>
      <c r="G28" s="35">
        <f t="shared" si="1"/>
        <v>289.8</v>
      </c>
      <c r="H28" s="35">
        <f t="shared" si="1"/>
        <v>0</v>
      </c>
      <c r="I28" s="35">
        <f t="shared" si="1"/>
        <v>0.84</v>
      </c>
      <c r="J28" s="35">
        <f t="shared" si="1"/>
        <v>0</v>
      </c>
      <c r="K28" s="35">
        <f t="shared" si="1"/>
        <v>0</v>
      </c>
      <c r="L28" s="35">
        <f t="shared" si="1"/>
        <v>171.67999999999998</v>
      </c>
      <c r="M28" s="35">
        <f t="shared" si="1"/>
        <v>0</v>
      </c>
      <c r="N28" s="35">
        <f t="shared" si="1"/>
        <v>26.91</v>
      </c>
      <c r="O28" s="35">
        <f t="shared" si="1"/>
        <v>1.19</v>
      </c>
    </row>
    <row r="29" spans="1:15" x14ac:dyDescent="0.3">
      <c r="A29" s="27"/>
      <c r="B29" s="27" t="s">
        <v>29</v>
      </c>
      <c r="C29" s="27"/>
      <c r="D29" s="27">
        <f>D15+D24+D28</f>
        <v>55.220000000000006</v>
      </c>
      <c r="E29" s="35">
        <f t="shared" ref="E29:O29" si="2">E15+E24+E28</f>
        <v>40.08</v>
      </c>
      <c r="F29" s="35">
        <f t="shared" si="2"/>
        <v>256.78999999999996</v>
      </c>
      <c r="G29" s="35">
        <f t="shared" si="2"/>
        <v>1817.74</v>
      </c>
      <c r="H29" s="35">
        <f t="shared" si="2"/>
        <v>0.62</v>
      </c>
      <c r="I29" s="35">
        <f t="shared" si="2"/>
        <v>63.77000000000001</v>
      </c>
      <c r="J29" s="35">
        <f t="shared" si="2"/>
        <v>0.8</v>
      </c>
      <c r="K29" s="35">
        <f t="shared" si="2"/>
        <v>0</v>
      </c>
      <c r="L29" s="35">
        <f t="shared" si="2"/>
        <v>396.75</v>
      </c>
      <c r="M29" s="35">
        <f t="shared" si="2"/>
        <v>489</v>
      </c>
      <c r="N29" s="35">
        <f t="shared" si="2"/>
        <v>228.54</v>
      </c>
      <c r="O29" s="35">
        <f t="shared" si="2"/>
        <v>9.4699999999999989</v>
      </c>
    </row>
    <row r="30" spans="1:15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2023-04-05T08:48:19Z</cp:lastPrinted>
  <dcterms:created xsi:type="dcterms:W3CDTF">2017-07-26T09:24:41Z</dcterms:created>
  <dcterms:modified xsi:type="dcterms:W3CDTF">2023-04-13T04:57:21Z</dcterms:modified>
</cp:coreProperties>
</file>